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I47" i="5" l="1"/>
  <c r="F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P526" i="3" s="1"/>
  <c r="N29" i="5" s="1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I43" i="2"/>
  <c r="G4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N9" i="5" s="1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F5" i="5"/>
  <c r="H70" i="2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<sst xmlns="http://schemas.openxmlformats.org/spreadsheetml/2006/main" count="3362" uniqueCount="968">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</sst>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10175.658359366033</v>
      </c>
      <c r="G4" s="17">
        <f t="shared" si="0"/>
        <v>58216.786976616546</v>
      </c>
      <c r="H4" s="17">
        <f t="shared" si="0"/>
        <v>6961.1932315054491</v>
      </c>
      <c r="I4" s="17">
        <f t="shared" si="0"/>
        <v>1496.6162183680963</v>
      </c>
      <c r="J4" s="17">
        <f t="shared" si="0"/>
        <v>29716.575034895301</v>
      </c>
      <c r="K4" s="17">
        <f t="shared" si="0"/>
        <v>29197.966566392915</v>
      </c>
      <c r="L4" s="17">
        <f t="shared" si="0"/>
        <v>1313.9257391565488</v>
      </c>
      <c r="M4" s="17">
        <f t="shared" si="0"/>
        <v>1826.5424604354957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1834.76</v>
      </c>
      <c r="G5" s="23">
        <v>3920.1899999999996</v>
      </c>
      <c r="H5" s="23">
        <v>72.012248128971635</v>
      </c>
      <c r="I5" s="23">
        <v>54.221527913220854</v>
      </c>
      <c r="J5" s="23">
        <v>958.85512965731994</v>
      </c>
      <c r="K5" s="23">
        <v>6855.4032274302353</v>
      </c>
      <c r="L5" s="23">
        <v>65.308351352026364</v>
      </c>
      <c r="M5" s="23">
        <v>0.23760743549583799</v>
      </c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878.02354199999991</v>
      </c>
      <c r="G6" s="23">
        <v>2665.3049940000001</v>
      </c>
      <c r="H6" s="23">
        <v>2007.5208011606328</v>
      </c>
      <c r="I6" s="23">
        <v>268.64162173087141</v>
      </c>
      <c r="J6" s="23">
        <v>5324.824692427891</v>
      </c>
      <c r="K6" s="23">
        <v>1476.9209200474345</v>
      </c>
      <c r="L6" s="23">
        <v>168.24155319244571</v>
      </c>
      <c r="M6" s="23">
        <v>865.99300799999992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289.39275066322483</v>
      </c>
      <c r="G7" s="23">
        <v>3950.0262299999995</v>
      </c>
      <c r="H7" s="23">
        <v>4125.298349192909</v>
      </c>
      <c r="I7" s="23">
        <v>287.92576259625156</v>
      </c>
      <c r="J7" s="23">
        <v>11401.810169999999</v>
      </c>
      <c r="K7" s="23">
        <v>78.839970605339474</v>
      </c>
      <c r="L7" s="23">
        <v>183.14695759625138</v>
      </c>
      <c r="M7" s="23">
        <v>960.31184500000006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1122.9713003113036</v>
      </c>
      <c r="G8" s="23">
        <v>8915.7380092707062</v>
      </c>
      <c r="H8" s="23">
        <v>480.67181034125093</v>
      </c>
      <c r="I8" s="23">
        <v>400.12032009356994</v>
      </c>
      <c r="J8" s="23">
        <v>7743.3182264163643</v>
      </c>
      <c r="K8" s="23">
        <v>19055.446207670739</v>
      </c>
      <c r="L8" s="23">
        <v>883.34533874226395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6050.5107663915041</v>
      </c>
      <c r="G9" s="23">
        <v>38765.52774334584</v>
      </c>
      <c r="H9" s="23">
        <v>275.69002268168413</v>
      </c>
      <c r="I9" s="23">
        <v>485.70698603418265</v>
      </c>
      <c r="J9" s="23">
        <v>4287.7668163937278</v>
      </c>
      <c r="K9" s="23">
        <v>1731.3562406391679</v>
      </c>
      <c r="L9" s="23">
        <v>13.883538273561509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9.6197170000000014</v>
      </c>
      <c r="G11" s="17">
        <f t="shared" si="1"/>
        <v>201.90058199999996</v>
      </c>
      <c r="H11" s="17">
        <f t="shared" si="1"/>
        <v>11.378138</v>
      </c>
      <c r="I11" s="17">
        <f t="shared" si="1"/>
        <v>9.5553299999999997</v>
      </c>
      <c r="J11" s="17">
        <f t="shared" si="1"/>
        <v>263.23593299999999</v>
      </c>
      <c r="K11" s="17">
        <f t="shared" si="1"/>
        <v>52.222372999999997</v>
      </c>
      <c r="L11" s="17">
        <f t="shared" si="1"/>
        <v>6.4131319999999983</v>
      </c>
      <c r="M11" s="17">
        <f t="shared" si="1"/>
        <v>29.025970000000004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9.6197170000000014</v>
      </c>
      <c r="G14" s="23">
        <v>201.90058199999996</v>
      </c>
      <c r="H14" s="23">
        <v>11.378138</v>
      </c>
      <c r="I14" s="23">
        <v>9.5553299999999997</v>
      </c>
      <c r="J14" s="23">
        <v>263.23593299999999</v>
      </c>
      <c r="K14" s="23">
        <v>52.222372999999997</v>
      </c>
      <c r="L14" s="23">
        <v>6.4131319999999983</v>
      </c>
      <c r="M14" s="23">
        <v>29.025970000000004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2299.1224453230525</v>
      </c>
      <c r="G18" s="17">
        <f t="shared" si="2"/>
        <v>7381.9558409792371</v>
      </c>
      <c r="H18" s="17">
        <f t="shared" si="2"/>
        <v>375.04582705945484</v>
      </c>
      <c r="I18" s="17">
        <f t="shared" si="2"/>
        <v>167.12121408626373</v>
      </c>
      <c r="J18" s="17">
        <f t="shared" si="2"/>
        <v>1741.130958344346</v>
      </c>
      <c r="K18" s="17">
        <f t="shared" si="2"/>
        <v>9044.1758288570709</v>
      </c>
      <c r="L18" s="17">
        <f t="shared" si="2"/>
        <v>17.154432228194594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2.84</v>
      </c>
      <c r="G19" s="23">
        <v>29.736950798769342</v>
      </c>
      <c r="H19" s="23">
        <v>1.217097294024144</v>
      </c>
      <c r="I19" s="23">
        <v>0.47216399793846398</v>
      </c>
      <c r="J19" s="23">
        <v>5.7071365210982723</v>
      </c>
      <c r="K19" s="23">
        <v>24.00436306678176</v>
      </c>
      <c r="L19" s="23">
        <v>4.7216400737375999E-2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137.39395629862125</v>
      </c>
      <c r="G20" s="23">
        <v>592.83078141681676</v>
      </c>
      <c r="H20" s="23">
        <v>33.148572787167865</v>
      </c>
      <c r="I20" s="23">
        <v>13.666361020102997</v>
      </c>
      <c r="J20" s="23">
        <v>162.31127053054576</v>
      </c>
      <c r="K20" s="23">
        <v>729.39949631438935</v>
      </c>
      <c r="L20" s="23">
        <v>1.4830316092229876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30.748509800999997</v>
      </c>
      <c r="G21" s="23">
        <v>214.21120691000002</v>
      </c>
      <c r="H21" s="23">
        <v>10.109704723493005</v>
      </c>
      <c r="I21" s="23">
        <v>4.7999775156571722</v>
      </c>
      <c r="J21" s="23">
        <v>11.53330796933648</v>
      </c>
      <c r="K21" s="23">
        <v>240.87831688309873</v>
      </c>
      <c r="L21" s="23">
        <v>0.57288131745970972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74.503131460080525</v>
      </c>
      <c r="G22" s="23">
        <v>2360.271275818071</v>
      </c>
      <c r="H22" s="23">
        <v>77.658385771285282</v>
      </c>
      <c r="I22" s="23">
        <v>48.536491109089198</v>
      </c>
      <c r="J22" s="23">
        <v>619.18776043968023</v>
      </c>
      <c r="K22" s="23">
        <v>2730.1759230501993</v>
      </c>
      <c r="L22" s="23">
        <v>4.853649110296697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2053.6368477633509</v>
      </c>
      <c r="G24" s="23">
        <v>4184.9056260355801</v>
      </c>
      <c r="H24" s="23">
        <v>252.91206648348458</v>
      </c>
      <c r="I24" s="23">
        <v>99.646220443475897</v>
      </c>
      <c r="J24" s="23">
        <v>942.39148288368528</v>
      </c>
      <c r="K24" s="23">
        <v>5319.7177295426009</v>
      </c>
      <c r="L24" s="23">
        <v>10.197653790477824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620.9969337</v>
      </c>
      <c r="G26" s="17">
        <f t="shared" si="3"/>
        <v>1654.7507576999999</v>
      </c>
      <c r="H26" s="17">
        <f t="shared" si="3"/>
        <v>103.83344240000001</v>
      </c>
      <c r="I26" s="17">
        <f t="shared" si="3"/>
        <v>6.1494733400000001</v>
      </c>
      <c r="J26" s="17">
        <f t="shared" si="3"/>
        <v>1666.0985489</v>
      </c>
      <c r="K26" s="17">
        <f t="shared" si="3"/>
        <v>293.99961279161971</v>
      </c>
      <c r="L26" s="17">
        <f t="shared" si="3"/>
        <v>0.57698223400000004</v>
      </c>
      <c r="M26" s="17">
        <f t="shared" si="3"/>
        <v>0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>
        <v>0.72245300000000001</v>
      </c>
      <c r="G29" s="23">
        <v>96.327159999999992</v>
      </c>
      <c r="H29" s="23">
        <v>4.8163580000000001</v>
      </c>
      <c r="I29" s="23">
        <v>2.4081790000000001</v>
      </c>
      <c r="J29" s="23">
        <v>72.245369999999994</v>
      </c>
      <c r="K29" s="23">
        <v>106.923147</v>
      </c>
      <c r="L29" s="23">
        <v>0.240818</v>
      </c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>
        <v>3.19E-4</v>
      </c>
      <c r="G31" s="23">
        <v>8.5995000000000002E-2</v>
      </c>
      <c r="H31" s="23">
        <v>5.6693E-2</v>
      </c>
      <c r="I31" s="23">
        <v>0.38028899999999999</v>
      </c>
      <c r="J31" s="23">
        <v>3.5672000000000002E-2</v>
      </c>
      <c r="K31" s="23">
        <v>3.5786999999999999E-2</v>
      </c>
      <c r="L31" s="23">
        <v>6.3999999999999997E-5</v>
      </c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620.27416170000004</v>
      </c>
      <c r="G32" s="23">
        <v>1558.3376026999999</v>
      </c>
      <c r="H32" s="23">
        <v>98.960391400000006</v>
      </c>
      <c r="I32" s="23">
        <v>3.3610053400000002</v>
      </c>
      <c r="J32" s="23">
        <v>1593.8175068999999</v>
      </c>
      <c r="K32" s="23">
        <v>187.04067879161974</v>
      </c>
      <c r="L32" s="23">
        <v>0.336100234</v>
      </c>
      <c r="M32" s="23"/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9.1523395263231304</v>
      </c>
      <c r="G35" s="17">
        <f t="shared" si="4"/>
        <v>865.33924750941731</v>
      </c>
      <c r="H35" s="17">
        <f t="shared" si="4"/>
        <v>177.01848568241161</v>
      </c>
      <c r="I35" s="17">
        <f t="shared" si="4"/>
        <v>1015.532546700381</v>
      </c>
      <c r="J35" s="17">
        <f t="shared" si="4"/>
        <v>299.50200532849152</v>
      </c>
      <c r="K35" s="17">
        <f t="shared" si="4"/>
        <v>746.40096148720659</v>
      </c>
      <c r="L35" s="17">
        <f t="shared" si="4"/>
        <v>6.119040071117138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1.5749004083442082</v>
      </c>
      <c r="G38" s="23">
        <v>209.98686111349798</v>
      </c>
      <c r="H38" s="23">
        <v>10.499338055711753</v>
      </c>
      <c r="I38" s="23">
        <v>5.2496690278426605</v>
      </c>
      <c r="J38" s="23">
        <v>157.49014183487316</v>
      </c>
      <c r="K38" s="23">
        <v>294.89823614834563</v>
      </c>
      <c r="L38" s="23">
        <v>5.2496690278426605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170.2445237379842</v>
      </c>
      <c r="H39" s="23">
        <v>5.6748193261174311</v>
      </c>
      <c r="I39" s="23">
        <v>3.5467619530587151</v>
      </c>
      <c r="J39" s="23">
        <v>17.024451974429951</v>
      </c>
      <c r="K39" s="23">
        <v>199.25773892004605</v>
      </c>
      <c r="L39" s="23">
        <v>0.35467439500000003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7.0977535975187136</v>
      </c>
      <c r="G40" s="23">
        <v>349.76214585777109</v>
      </c>
      <c r="H40" s="23">
        <v>156.14691954581082</v>
      </c>
      <c r="I40" s="23">
        <v>1004.082547030121</v>
      </c>
      <c r="J40" s="23">
        <v>111.09508204859665</v>
      </c>
      <c r="K40" s="23">
        <v>104.11105978334916</v>
      </c>
      <c r="L40" s="23">
        <v>0.24634000722835542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0.47968552046020807</v>
      </c>
      <c r="G41" s="23">
        <v>135.34571680016407</v>
      </c>
      <c r="H41" s="23">
        <v>4.6974087547716099</v>
      </c>
      <c r="I41" s="23">
        <v>2.6535686893585861</v>
      </c>
      <c r="J41" s="23">
        <v>13.892329470591728</v>
      </c>
      <c r="K41" s="23">
        <v>148.13392663546568</v>
      </c>
      <c r="L41" s="23">
        <v>0.26835664104612156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13114.549794915409</v>
      </c>
      <c r="G43" s="27">
        <f t="shared" ref="G43:P43" si="5">SUM(G35,G26,G18,G11,G4)</f>
        <v>68320.7334048052</v>
      </c>
      <c r="H43" s="27">
        <f t="shared" si="5"/>
        <v>7628.4691246473158</v>
      </c>
      <c r="I43" s="27">
        <f t="shared" si="5"/>
        <v>2694.9747824947408</v>
      </c>
      <c r="J43" s="27">
        <f t="shared" si="5"/>
        <v>33686.542480468139</v>
      </c>
      <c r="K43" s="27">
        <f t="shared" si="5"/>
        <v>39334.765342528815</v>
      </c>
      <c r="L43" s="27">
        <f t="shared" si="5"/>
        <v>1344.1893256898607</v>
      </c>
      <c r="M43" s="27">
        <f t="shared" si="5"/>
        <v>1855.5684304354957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8974.8282297840105</v>
      </c>
      <c r="G48" s="17">
        <f t="shared" si="7"/>
        <v>10371.85392631037</v>
      </c>
      <c r="H48" s="17">
        <f t="shared" si="7"/>
        <v>1771.899651533073</v>
      </c>
      <c r="I48" s="17">
        <f t="shared" si="7"/>
        <v>4595.862410020718</v>
      </c>
      <c r="J48" s="17">
        <f t="shared" si="7"/>
        <v>7751.2238391366382</v>
      </c>
      <c r="K48" s="17">
        <f t="shared" si="7"/>
        <v>9625.0620446785015</v>
      </c>
      <c r="L48" s="17">
        <f t="shared" si="7"/>
        <v>59.688959372078287</v>
      </c>
      <c r="M48" s="17">
        <f t="shared" si="7"/>
        <v>174.60009000000002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8967.2776950000007</v>
      </c>
      <c r="G51" s="23">
        <v>9168.4387650000044</v>
      </c>
      <c r="H51" s="23">
        <v>1210.3653179999997</v>
      </c>
      <c r="I51" s="23">
        <v>2348.7246670000009</v>
      </c>
      <c r="J51" s="23">
        <v>7367.9570389999981</v>
      </c>
      <c r="K51" s="23">
        <v>8874.2472119999948</v>
      </c>
      <c r="L51" s="23">
        <v>58.330498000000006</v>
      </c>
      <c r="M51" s="23">
        <v>174.60009000000002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4.3535469999999989</v>
      </c>
      <c r="G52" s="23">
        <v>344.54062700000009</v>
      </c>
      <c r="H52" s="23">
        <v>11.440870000000004</v>
      </c>
      <c r="I52" s="23">
        <v>35.912584000000003</v>
      </c>
      <c r="J52" s="23">
        <v>34.357513000000004</v>
      </c>
      <c r="K52" s="23">
        <v>402.86715000000009</v>
      </c>
      <c r="L52" s="23">
        <v>0.72502799999999989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3.1969877840097034</v>
      </c>
      <c r="G53" s="23">
        <v>858.87453431036511</v>
      </c>
      <c r="H53" s="23">
        <v>550.09346353307342</v>
      </c>
      <c r="I53" s="23">
        <v>2211.225159020717</v>
      </c>
      <c r="J53" s="23">
        <v>348.90928713664005</v>
      </c>
      <c r="K53" s="23">
        <v>347.94768267850645</v>
      </c>
      <c r="L53" s="23">
        <v>0.63343337207828032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7664.8894129999999</v>
      </c>
      <c r="G56" s="17">
        <f t="shared" si="8"/>
        <v>18024.242707999998</v>
      </c>
      <c r="H56" s="17">
        <f t="shared" si="8"/>
        <v>29738.439111</v>
      </c>
      <c r="I56" s="17">
        <f t="shared" si="8"/>
        <v>25090.411704000002</v>
      </c>
      <c r="J56" s="17">
        <f t="shared" si="8"/>
        <v>247025.33075300002</v>
      </c>
      <c r="K56" s="17">
        <f t="shared" si="8"/>
        <v>15313.992344999997</v>
      </c>
      <c r="L56" s="17">
        <f t="shared" si="8"/>
        <v>365.00902499999995</v>
      </c>
      <c r="M56" s="17">
        <f t="shared" si="8"/>
        <v>4146.942508000001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7198.921977</v>
      </c>
      <c r="G58" s="23">
        <v>15563.966338999999</v>
      </c>
      <c r="H58" s="23">
        <v>8384.2243159999998</v>
      </c>
      <c r="I58" s="23">
        <v>12382.208762999999</v>
      </c>
      <c r="J58" s="23">
        <v>92213.282790999976</v>
      </c>
      <c r="K58" s="23">
        <v>15313.992344999997</v>
      </c>
      <c r="L58" s="23">
        <v>195.56630699999999</v>
      </c>
      <c r="M58" s="23">
        <v>1625.1402340000011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465.96743599999985</v>
      </c>
      <c r="G61" s="23">
        <v>2460.2763690000002</v>
      </c>
      <c r="H61" s="23">
        <v>21354.214795</v>
      </c>
      <c r="I61" s="23">
        <v>12708.202941000003</v>
      </c>
      <c r="J61" s="23">
        <v>154812.04796200004</v>
      </c>
      <c r="K61" s="23"/>
      <c r="L61" s="23">
        <v>169.44271799999996</v>
      </c>
      <c r="M61" s="23">
        <v>2521.8022740000001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1060.4524569999999</v>
      </c>
      <c r="G63" s="17">
        <f t="shared" si="9"/>
        <v>20949.566044999992</v>
      </c>
      <c r="H63" s="17">
        <f t="shared" si="9"/>
        <v>1529.6966399999999</v>
      </c>
      <c r="I63" s="17">
        <f t="shared" si="9"/>
        <v>1142.0708139999997</v>
      </c>
      <c r="J63" s="17">
        <f t="shared" si="9"/>
        <v>4542.7215050000013</v>
      </c>
      <c r="K63" s="17">
        <f t="shared" si="9"/>
        <v>2664.9125079999994</v>
      </c>
      <c r="L63" s="17">
        <f t="shared" si="9"/>
        <v>25.764539000000006</v>
      </c>
      <c r="M63" s="17">
        <f t="shared" si="9"/>
        <v>102.82299900000002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45.042760999999999</v>
      </c>
      <c r="G65" s="23">
        <v>1036.1102620000001</v>
      </c>
      <c r="H65" s="23">
        <v>472.68506299999996</v>
      </c>
      <c r="I65" s="23">
        <v>930.61406599999987</v>
      </c>
      <c r="J65" s="23">
        <v>1794.1194650000007</v>
      </c>
      <c r="K65" s="23">
        <v>1098.0379639999996</v>
      </c>
      <c r="L65" s="23">
        <v>13.077135000000004</v>
      </c>
      <c r="M65" s="23">
        <v>102.82299900000002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1015.4096959999999</v>
      </c>
      <c r="G67" s="23">
        <v>19913.455782999994</v>
      </c>
      <c r="H67" s="23">
        <v>1057.011577</v>
      </c>
      <c r="I67" s="23">
        <v>211.45674799999995</v>
      </c>
      <c r="J67" s="23">
        <v>2748.6020400000002</v>
      </c>
      <c r="K67" s="23">
        <v>1566.874544</v>
      </c>
      <c r="L67" s="23">
        <v>12.687404000000003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17700.170099784009</v>
      </c>
      <c r="G70" s="27">
        <f t="shared" ref="G70:P70" si="10">SUM(G63,G56,G48)</f>
        <v>49345.662679310364</v>
      </c>
      <c r="H70" s="27">
        <f t="shared" si="10"/>
        <v>33040.035402533074</v>
      </c>
      <c r="I70" s="27">
        <f t="shared" si="10"/>
        <v>30828.344928020721</v>
      </c>
      <c r="J70" s="27">
        <f t="shared" si="10"/>
        <v>259319.27609713664</v>
      </c>
      <c r="K70" s="27">
        <f t="shared" si="10"/>
        <v>27603.966897678496</v>
      </c>
      <c r="L70" s="27">
        <f t="shared" si="10"/>
        <v>450.46252337207824</v>
      </c>
      <c r="M70" s="27">
        <f t="shared" si="10"/>
        <v>4424.3655970000009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21228.592366241432</v>
      </c>
      <c r="G75" s="17">
        <f t="shared" si="12"/>
        <v>37186.479901092956</v>
      </c>
      <c r="H75" s="17">
        <f t="shared" si="12"/>
        <v>20632.252027269569</v>
      </c>
      <c r="I75" s="17">
        <f t="shared" si="12"/>
        <v>38582.511134101005</v>
      </c>
      <c r="J75" s="17">
        <f t="shared" si="12"/>
        <v>42803.266334685257</v>
      </c>
      <c r="K75" s="17">
        <f t="shared" si="12"/>
        <v>27438.894781773954</v>
      </c>
      <c r="L75" s="17">
        <f t="shared" si="12"/>
        <v>490.29162203291509</v>
      </c>
      <c r="M75" s="17">
        <f t="shared" si="12"/>
        <v>1721.8203997164953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5288.834857883211</v>
      </c>
      <c r="G77" s="39">
        <v>5009.8454556737179</v>
      </c>
      <c r="H77" s="39">
        <v>266.71042410946359</v>
      </c>
      <c r="I77" s="39">
        <v>326.54777088894167</v>
      </c>
      <c r="J77" s="39">
        <v>3499.108732696689</v>
      </c>
      <c r="K77" s="39">
        <v>1392.2823566736856</v>
      </c>
      <c r="L77" s="39">
        <v>83.586518649370461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14519.282202358221</v>
      </c>
      <c r="G78" s="39">
        <v>14796.818296673213</v>
      </c>
      <c r="H78" s="39">
        <v>14579.203118606656</v>
      </c>
      <c r="I78" s="39">
        <v>1677.5651208398365</v>
      </c>
      <c r="J78" s="39">
        <v>34745.393200414066</v>
      </c>
      <c r="K78" s="39">
        <v>12708.382246064717</v>
      </c>
      <c r="L78" s="39">
        <v>381.69724964654461</v>
      </c>
      <c r="M78" s="39">
        <v>1721.8203997164953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937.04938300000015</v>
      </c>
      <c r="G79" s="39">
        <v>8655.3364741480218</v>
      </c>
      <c r="H79" s="39">
        <v>310.58101654149931</v>
      </c>
      <c r="I79" s="39">
        <v>176.23874908000002</v>
      </c>
      <c r="J79" s="39">
        <v>1015.7174132080002</v>
      </c>
      <c r="K79" s="39">
        <v>9779.5791011408946</v>
      </c>
      <c r="L79" s="39">
        <v>18.188342907999992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483.42592300000001</v>
      </c>
      <c r="G80" s="39">
        <v>8724.4796745980038</v>
      </c>
      <c r="H80" s="39">
        <v>5475.7574680119524</v>
      </c>
      <c r="I80" s="39">
        <v>36402.159493292223</v>
      </c>
      <c r="J80" s="39">
        <v>3543.0469883664991</v>
      </c>
      <c r="K80" s="39">
        <v>3558.6510778946554</v>
      </c>
      <c r="L80" s="39">
        <v>6.8195108289999986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1019.3857385344697</v>
      </c>
      <c r="G83" s="17">
        <f t="shared" si="13"/>
        <v>4537.2924052216013</v>
      </c>
      <c r="H83" s="17">
        <f t="shared" si="13"/>
        <v>19.066370863981582</v>
      </c>
      <c r="I83" s="17">
        <f t="shared" si="13"/>
        <v>31.47172494277865</v>
      </c>
      <c r="J83" s="17">
        <f t="shared" si="13"/>
        <v>320.69291906859473</v>
      </c>
      <c r="K83" s="17">
        <f t="shared" si="13"/>
        <v>2530.9354210395891</v>
      </c>
      <c r="L83" s="17">
        <f t="shared" si="13"/>
        <v>4.9780642487567137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>
        <v>510.01573853446973</v>
      </c>
      <c r="G84" s="39">
        <v>166.69218179999999</v>
      </c>
      <c r="H84" s="39">
        <v>13.84329273</v>
      </c>
      <c r="I84" s="39">
        <v>8.9642371199999999</v>
      </c>
      <c r="J84" s="39">
        <v>280.47553040000003</v>
      </c>
      <c r="K84" s="39">
        <v>1876.8256919552848</v>
      </c>
      <c r="L84" s="39">
        <v>0.89642371200000004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4180.5233350000008</v>
      </c>
      <c r="H85" s="39"/>
      <c r="I85" s="39">
        <v>19.358005000000002</v>
      </c>
      <c r="J85" s="39"/>
      <c r="K85" s="39">
        <v>570.51430899999991</v>
      </c>
      <c r="L85" s="39">
        <v>3.6442590000000004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509.37</v>
      </c>
      <c r="G86" s="39">
        <v>190.0768884216007</v>
      </c>
      <c r="H86" s="39">
        <v>5.2230781339815815</v>
      </c>
      <c r="I86" s="39">
        <v>3.149482822778646</v>
      </c>
      <c r="J86" s="39">
        <v>40.217388668594715</v>
      </c>
      <c r="K86" s="39">
        <v>83.595420084304237</v>
      </c>
      <c r="L86" s="39">
        <v>0.43738153675671321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32333.722576939748</v>
      </c>
      <c r="G88" s="17">
        <f t="shared" si="14"/>
        <v>54662.652674976496</v>
      </c>
      <c r="H88" s="17">
        <f t="shared" si="14"/>
        <v>640.09968637571103</v>
      </c>
      <c r="I88" s="17">
        <f t="shared" si="14"/>
        <v>965.73673755503842</v>
      </c>
      <c r="J88" s="17">
        <f t="shared" si="14"/>
        <v>131437.96462882301</v>
      </c>
      <c r="K88" s="17">
        <f t="shared" si="14"/>
        <v>13273.619905302206</v>
      </c>
      <c r="L88" s="17">
        <f t="shared" si="14"/>
        <v>151.49925644095296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3350.721321</v>
      </c>
      <c r="G89" s="39">
        <v>3460.7301000000002</v>
      </c>
      <c r="H89" s="39"/>
      <c r="I89" s="39"/>
      <c r="J89" s="39">
        <v>82226.445810000005</v>
      </c>
      <c r="K89" s="39">
        <v>828.08343200756826</v>
      </c>
      <c r="L89" s="39">
        <v>11.146837771064074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135.87587405440715</v>
      </c>
      <c r="G90" s="39">
        <v>2621.4625518857069</v>
      </c>
      <c r="H90" s="39">
        <v>1.0061720218320689</v>
      </c>
      <c r="I90" s="39">
        <v>23.41002589391492</v>
      </c>
      <c r="J90" s="39">
        <v>817.7656713337683</v>
      </c>
      <c r="K90" s="39">
        <v>1799.7055741033714</v>
      </c>
      <c r="L90" s="39">
        <v>2.8222445476838058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356.77581199999997</v>
      </c>
      <c r="G91" s="39">
        <v>87.080612000000002</v>
      </c>
      <c r="H91" s="39">
        <v>21.743527000000004</v>
      </c>
      <c r="I91" s="39">
        <v>17.903594000000002</v>
      </c>
      <c r="J91" s="39">
        <v>173.54889800000001</v>
      </c>
      <c r="K91" s="39">
        <v>194.84919600000001</v>
      </c>
      <c r="L91" s="39">
        <v>2.6821280000000001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2652.0198307394439</v>
      </c>
      <c r="G93" s="39"/>
      <c r="H93" s="39"/>
      <c r="I93" s="39">
        <v>0.30076307897332799</v>
      </c>
      <c r="J93" s="39"/>
      <c r="K93" s="39">
        <v>10.974597670467178</v>
      </c>
      <c r="L93" s="39">
        <v>4.8889187743332001E-2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2870.0491137338254</v>
      </c>
      <c r="G94" s="39">
        <v>1967.2375479314003</v>
      </c>
      <c r="H94" s="39"/>
      <c r="I94" s="39">
        <v>1.5865050491047352</v>
      </c>
      <c r="J94" s="39"/>
      <c r="K94" s="39">
        <v>45.439400322800246</v>
      </c>
      <c r="L94" s="39">
        <v>0.24154464262173761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425.88928581339735</v>
      </c>
      <c r="G95" s="39">
        <v>37.595997579600962</v>
      </c>
      <c r="H95" s="39"/>
      <c r="I95" s="39">
        <v>4.467828265478806</v>
      </c>
      <c r="J95" s="39"/>
      <c r="K95" s="39">
        <v>86.135905368225693</v>
      </c>
      <c r="L95" s="39">
        <v>0.75074009489296123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1245.7160078384907</v>
      </c>
      <c r="G96" s="39">
        <v>153.15884686694301</v>
      </c>
      <c r="H96" s="39"/>
      <c r="I96" s="39">
        <v>9.5588928366763248</v>
      </c>
      <c r="J96" s="39"/>
      <c r="K96" s="39">
        <v>104.38149869597741</v>
      </c>
      <c r="L96" s="39">
        <v>1.9071587837784216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12.3</v>
      </c>
      <c r="G97" s="39">
        <v>4</v>
      </c>
      <c r="H97" s="39"/>
      <c r="I97" s="39">
        <v>8.2127000000000006E-2</v>
      </c>
      <c r="J97" s="39">
        <v>46.9</v>
      </c>
      <c r="K97" s="39">
        <v>4.6139109999999999</v>
      </c>
      <c r="L97" s="39">
        <v>8.2129999999999998E-3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6.3509960000000003</v>
      </c>
      <c r="G98" s="39">
        <v>92.033747000000005</v>
      </c>
      <c r="H98" s="39"/>
      <c r="I98" s="39">
        <v>1.510866</v>
      </c>
      <c r="J98" s="39"/>
      <c r="K98" s="39">
        <v>73.405767000000012</v>
      </c>
      <c r="L98" s="39">
        <v>0.188857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2123.520735522</v>
      </c>
      <c r="G99" s="39">
        <v>22905.130094605996</v>
      </c>
      <c r="H99" s="39">
        <v>312.28270713000001</v>
      </c>
      <c r="I99" s="39">
        <v>733.56506111384761</v>
      </c>
      <c r="J99" s="39">
        <v>38280.696456650003</v>
      </c>
      <c r="K99" s="39">
        <v>4605.0723157420725</v>
      </c>
      <c r="L99" s="39">
        <v>107.91976675588064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11213.260805217724</v>
      </c>
      <c r="G100" s="39">
        <v>3330.4931510637143</v>
      </c>
      <c r="H100" s="39"/>
      <c r="I100" s="39">
        <v>56.069930062089391</v>
      </c>
      <c r="J100" s="39">
        <v>5306.8985033612744</v>
      </c>
      <c r="K100" s="39">
        <v>731.1556054337035</v>
      </c>
      <c r="L100" s="39">
        <v>9.9284954553916425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302.67000399999995</v>
      </c>
      <c r="G101" s="39">
        <v>608.76000299999987</v>
      </c>
      <c r="H101" s="39"/>
      <c r="I101" s="39"/>
      <c r="J101" s="39">
        <v>3419.9999980000011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6.8914764544092001E-3</v>
      </c>
      <c r="G102" s="39">
        <v>2520.234063494896</v>
      </c>
      <c r="H102" s="39"/>
      <c r="I102" s="39">
        <v>5.9456204814473015</v>
      </c>
      <c r="J102" s="39">
        <v>5.2727081315879936</v>
      </c>
      <c r="K102" s="39">
        <v>334.01335192064141</v>
      </c>
      <c r="L102" s="39">
        <v>0.59460585773445152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380.91483106378803</v>
      </c>
      <c r="G103" s="39">
        <v>8438.2278579329013</v>
      </c>
      <c r="H103" s="39"/>
      <c r="I103" s="39">
        <v>13.063810961692555</v>
      </c>
      <c r="J103" s="39">
        <v>17.654039840348133</v>
      </c>
      <c r="K103" s="39">
        <v>695.81550308125634</v>
      </c>
      <c r="L103" s="39">
        <v>1.432735970207311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16.588971007910434</v>
      </c>
      <c r="G104" s="39">
        <v>121.25570736067316</v>
      </c>
      <c r="H104" s="39"/>
      <c r="I104" s="39">
        <v>0.36449867900512312</v>
      </c>
      <c r="J104" s="39">
        <v>39.054752369346446</v>
      </c>
      <c r="K104" s="39">
        <v>20.493576751610416</v>
      </c>
      <c r="L104" s="39">
        <v>3.6449867520014105E-2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2063.3229521758394</v>
      </c>
      <c r="G105" s="39">
        <v>3084.4572703700401</v>
      </c>
      <c r="H105" s="39"/>
      <c r="I105" s="39">
        <v>6.2567742093795253</v>
      </c>
      <c r="J105" s="39">
        <v>6.4531481526659658</v>
      </c>
      <c r="K105" s="39">
        <v>351.50680341510787</v>
      </c>
      <c r="L105" s="39">
        <v>0.62567722789610458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639.50364693641666</v>
      </c>
      <c r="G106" s="39">
        <v>146.7985520086971</v>
      </c>
      <c r="H106" s="39"/>
      <c r="I106" s="39">
        <v>5.9819459401347723</v>
      </c>
      <c r="J106" s="39">
        <v>70.742288626665243</v>
      </c>
      <c r="K106" s="39">
        <v>72.063196881320835</v>
      </c>
      <c r="L106" s="39">
        <v>0.88845240446406848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1136.277126</v>
      </c>
      <c r="G107" s="39">
        <v>796.17767600000002</v>
      </c>
      <c r="H107" s="39">
        <v>86.594063000000006</v>
      </c>
      <c r="I107" s="39">
        <v>33.061437000000005</v>
      </c>
      <c r="J107" s="39">
        <v>325.07925799999998</v>
      </c>
      <c r="K107" s="39">
        <v>481.48460699999998</v>
      </c>
      <c r="L107" s="39">
        <v>4.5237850000000002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2600.313048</v>
      </c>
      <c r="H108" s="39">
        <v>209.70266399999991</v>
      </c>
      <c r="I108" s="39">
        <v>41.940529999999995</v>
      </c>
      <c r="J108" s="39">
        <v>419.4053320000001</v>
      </c>
      <c r="K108" s="39">
        <v>2356.2275319999985</v>
      </c>
      <c r="L108" s="39">
        <v>4.1940510000000017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10.180007</v>
      </c>
      <c r="G109" s="39">
        <v>121.17380618832856</v>
      </c>
      <c r="H109" s="39">
        <v>4.5798261984568507</v>
      </c>
      <c r="I109" s="39">
        <v>1.774284949545665</v>
      </c>
      <c r="J109" s="39">
        <v>15.838154161277053</v>
      </c>
      <c r="K109" s="39">
        <v>97.791865775724872</v>
      </c>
      <c r="L109" s="39">
        <v>0.18363559450807529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3.41</v>
      </c>
      <c r="G110" s="39">
        <v>1225.2378744735149</v>
      </c>
      <c r="H110" s="39"/>
      <c r="I110" s="39">
        <v>3.8021594400000001</v>
      </c>
      <c r="J110" s="39">
        <v>175.03398201332843</v>
      </c>
      <c r="K110" s="39">
        <v>213.60617244485806</v>
      </c>
      <c r="L110" s="39">
        <v>0.38021594399999997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3388.368365360051</v>
      </c>
      <c r="G114" s="39">
        <v>341.09416721407842</v>
      </c>
      <c r="H114" s="39">
        <v>4.1907270254221149</v>
      </c>
      <c r="I114" s="39">
        <v>5.090082593748579</v>
      </c>
      <c r="J114" s="39">
        <v>91.175628182779519</v>
      </c>
      <c r="K114" s="39">
        <v>166.80009268750177</v>
      </c>
      <c r="L114" s="39">
        <v>0.99477233556630829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54581.700681715651</v>
      </c>
      <c r="G116" s="42">
        <f t="shared" ref="G116:P116" si="15">SUM(G88,G83,G75)</f>
        <v>96386.424981291057</v>
      </c>
      <c r="H116" s="42">
        <f t="shared" si="15"/>
        <v>21291.418084509263</v>
      </c>
      <c r="I116" s="42">
        <f t="shared" si="15"/>
        <v>39579.719596598821</v>
      </c>
      <c r="J116" s="42">
        <f t="shared" si="15"/>
        <v>174561.92388257687</v>
      </c>
      <c r="K116" s="42">
        <f t="shared" si="15"/>
        <v>43243.45010811575</v>
      </c>
      <c r="L116" s="42">
        <f t="shared" si="15"/>
        <v>646.76894272262473</v>
      </c>
      <c r="M116" s="42">
        <f t="shared" si="15"/>
        <v>1721.8203997164953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18893.07385710111</v>
      </c>
      <c r="G121" s="17">
        <f t="shared" si="17"/>
        <v>1016.0423366499999</v>
      </c>
      <c r="H121" s="17">
        <f t="shared" si="17"/>
        <v>481.82960740666897</v>
      </c>
      <c r="I121" s="17">
        <f t="shared" si="17"/>
        <v>82.141794839999989</v>
      </c>
      <c r="J121" s="17">
        <f t="shared" si="17"/>
        <v>521.35927181439001</v>
      </c>
      <c r="K121" s="17">
        <f t="shared" si="17"/>
        <v>3143.8341306408802</v>
      </c>
      <c r="L121" s="17">
        <f t="shared" si="17"/>
        <v>0</v>
      </c>
      <c r="M121" s="17">
        <f t="shared" si="17"/>
        <v>6.3311460520374006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/>
      <c r="G122" s="39"/>
      <c r="H122" s="39"/>
      <c r="I122" s="39">
        <v>82.141794839999989</v>
      </c>
      <c r="J122" s="39"/>
      <c r="K122" s="39">
        <v>1697.2694493700001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5426.7380889844799</v>
      </c>
      <c r="G123" s="39">
        <v>1016.0423366499999</v>
      </c>
      <c r="H123" s="39">
        <v>24.928611576668999</v>
      </c>
      <c r="I123" s="39"/>
      <c r="J123" s="39">
        <v>521.35927181439001</v>
      </c>
      <c r="K123" s="39">
        <v>1446.5646812708801</v>
      </c>
      <c r="L123" s="39"/>
      <c r="M123" s="39">
        <v>6.3311460520374006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13466.335768116631</v>
      </c>
      <c r="G124" s="39"/>
      <c r="H124" s="39"/>
      <c r="I124" s="39"/>
      <c r="J124" s="39"/>
      <c r="K124" s="39"/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456.90099583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1095.2195514240002</v>
      </c>
      <c r="G128" s="17">
        <f t="shared" si="18"/>
        <v>1288.33797623436</v>
      </c>
      <c r="H128" s="17">
        <f t="shared" si="18"/>
        <v>772.18879910843998</v>
      </c>
      <c r="I128" s="17">
        <f t="shared" si="18"/>
        <v>746.72398170000008</v>
      </c>
      <c r="J128" s="17">
        <f t="shared" si="18"/>
        <v>91532.800964380003</v>
      </c>
      <c r="K128" s="17">
        <f t="shared" si="18"/>
        <v>1566.5262612219999</v>
      </c>
      <c r="L128" s="17">
        <f t="shared" si="18"/>
        <v>0</v>
      </c>
      <c r="M128" s="17">
        <f t="shared" si="18"/>
        <v>4.1141056999999996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0.88953680000000002</v>
      </c>
      <c r="G129" s="39">
        <v>1.0007279</v>
      </c>
      <c r="H129" s="39">
        <v>8.5617867000000007</v>
      </c>
      <c r="I129" s="39">
        <v>0.1111921</v>
      </c>
      <c r="J129" s="39">
        <v>511.59457609999998</v>
      </c>
      <c r="K129" s="39">
        <v>97.844176450000006</v>
      </c>
      <c r="L129" s="39"/>
      <c r="M129" s="39">
        <v>4.1141056999999996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620.47463210000001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55.321797920000002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459.81813499999998</v>
      </c>
      <c r="G134" s="39">
        <v>32.42540464236</v>
      </c>
      <c r="H134" s="39">
        <v>19.120598576039999</v>
      </c>
      <c r="I134" s="39"/>
      <c r="J134" s="39">
        <v>74610.820739999996</v>
      </c>
      <c r="K134" s="39">
        <v>252.70531020000001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579.19008170400014</v>
      </c>
      <c r="G135" s="39">
        <v>1254.911843692</v>
      </c>
      <c r="H135" s="39">
        <v>444.04572930640001</v>
      </c>
      <c r="I135" s="39"/>
      <c r="J135" s="39">
        <v>16410.38564828</v>
      </c>
      <c r="K135" s="39">
        <v>401.788870272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95.395156625999959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205.06552790000001</v>
      </c>
      <c r="I137" s="39">
        <v>746.61278960000004</v>
      </c>
      <c r="J137" s="39"/>
      <c r="K137" s="39">
        <v>193.71327220000001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6273.4940312399995</v>
      </c>
      <c r="G140" s="17">
        <f t="shared" si="19"/>
        <v>207.78700000000001</v>
      </c>
      <c r="H140" s="17">
        <f t="shared" si="19"/>
        <v>0</v>
      </c>
      <c r="I140" s="17">
        <f t="shared" si="19"/>
        <v>236.88848999999999</v>
      </c>
      <c r="J140" s="17">
        <f t="shared" si="19"/>
        <v>31716.888311999999</v>
      </c>
      <c r="K140" s="17">
        <f t="shared" si="19"/>
        <v>1000.4986343061804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28358.012685977999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2399.04</v>
      </c>
      <c r="G141" s="39">
        <v>207.78700000000001</v>
      </c>
      <c r="H141" s="39"/>
      <c r="I141" s="39"/>
      <c r="J141" s="39">
        <v>24934.44</v>
      </c>
      <c r="K141" s="39">
        <v>334.06681750000001</v>
      </c>
      <c r="L141" s="39"/>
      <c r="M141" s="39"/>
      <c r="N141" s="39"/>
      <c r="O141" s="39"/>
      <c r="P141" s="40">
        <v>28358.012685977999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236.88848999999999</v>
      </c>
      <c r="J142" s="39">
        <v>6782.4483120000004</v>
      </c>
      <c r="K142" s="39">
        <v>427.6302151671083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764.223252</v>
      </c>
      <c r="G143" s="39"/>
      <c r="H143" s="39"/>
      <c r="I143" s="39"/>
      <c r="J143" s="39"/>
      <c r="K143" s="39">
        <v>128.87867064907218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3110.2307792400002</v>
      </c>
      <c r="G149" s="39"/>
      <c r="H149" s="39"/>
      <c r="I149" s="39"/>
      <c r="J149" s="39"/>
      <c r="K149" s="39">
        <v>109.92293098999998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3642.9377711073998</v>
      </c>
      <c r="G155" s="17">
        <f t="shared" si="21"/>
        <v>419.50772799999999</v>
      </c>
      <c r="H155" s="17">
        <f t="shared" si="21"/>
        <v>52.524229800000001</v>
      </c>
      <c r="I155" s="17">
        <f t="shared" si="21"/>
        <v>4.50207684</v>
      </c>
      <c r="J155" s="17">
        <f t="shared" si="21"/>
        <v>225.10384199999999</v>
      </c>
      <c r="K155" s="17">
        <f t="shared" si="21"/>
        <v>1228.1895224201423</v>
      </c>
      <c r="L155" s="17">
        <f t="shared" si="21"/>
        <v>436.56999999999994</v>
      </c>
      <c r="M155" s="17">
        <f t="shared" si="21"/>
        <v>242.73020519585702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2686.4782511074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173.5</v>
      </c>
      <c r="H157" s="39"/>
      <c r="I157" s="39"/>
      <c r="J157" s="39"/>
      <c r="K157" s="39"/>
      <c r="L157" s="39">
        <v>436.56999999999994</v>
      </c>
      <c r="M157" s="39">
        <v>8.9599999999999991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290.84042441407058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91.787614141329044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6.4125910545280007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135.57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676.51099999999997</v>
      </c>
      <c r="G164" s="39">
        <v>238.392</v>
      </c>
      <c r="H164" s="39">
        <v>52.524229800000001</v>
      </c>
      <c r="I164" s="39">
        <v>4.50207684</v>
      </c>
      <c r="J164" s="39">
        <v>225.10384199999999</v>
      </c>
      <c r="K164" s="39">
        <v>120.41919059999999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279.94851999999997</v>
      </c>
      <c r="G165" s="39">
        <v>7.6157279999999998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21.014174000000001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795.91573340607169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10154.3802332</v>
      </c>
      <c r="I173" s="17">
        <f t="shared" si="22"/>
        <v>3733.9359850000001</v>
      </c>
      <c r="J173" s="17">
        <f t="shared" si="22"/>
        <v>34.1952</v>
      </c>
      <c r="K173" s="17">
        <f t="shared" si="22"/>
        <v>1969.3964354792865</v>
      </c>
      <c r="L173" s="17">
        <f t="shared" si="22"/>
        <v>776.62800000000004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731.82231120000006</v>
      </c>
      <c r="I174" s="39">
        <v>3659.1115560000003</v>
      </c>
      <c r="J174" s="39"/>
      <c r="K174" s="39">
        <v>1766.7674544792867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667.18233000000009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1136.5602509999999</v>
      </c>
      <c r="I177" s="39"/>
      <c r="J177" s="39"/>
      <c r="K177" s="39">
        <v>3.9092189999999998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1653.4013050000001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337.75729999999999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77.661384999999996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3964.9360000000001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465.67700000000002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22.455090000000002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495.26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351.57900000000001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0.46410099999999999</v>
      </c>
      <c r="I189" s="39">
        <v>74.824428999999995</v>
      </c>
      <c r="J189" s="39"/>
      <c r="K189" s="39">
        <v>33.150063000000003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0.27356199999999997</v>
      </c>
      <c r="I190" s="39"/>
      <c r="J190" s="39">
        <v>34.1952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53.305399999999999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25.045197999999999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165.56969900000001</v>
      </c>
      <c r="L199" s="39">
        <v>776.62800000000004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3382.6046200000001</v>
      </c>
      <c r="G204" s="17">
        <f t="shared" ref="G204:P204" si="24">SUM(G205:G226)</f>
        <v>1691.30231</v>
      </c>
      <c r="H204" s="17">
        <f t="shared" si="24"/>
        <v>24767.434920729997</v>
      </c>
      <c r="I204" s="17">
        <f t="shared" si="24"/>
        <v>0</v>
      </c>
      <c r="J204" s="17">
        <f t="shared" si="24"/>
        <v>22436.288403440001</v>
      </c>
      <c r="K204" s="17">
        <f t="shared" si="24"/>
        <v>11577.099261529327</v>
      </c>
      <c r="L204" s="17">
        <f t="shared" si="24"/>
        <v>0</v>
      </c>
      <c r="M204" s="17">
        <f t="shared" si="24"/>
        <v>911.03467890260004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16.138100999999999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3382.6046200000001</v>
      </c>
      <c r="G206" s="39">
        <v>1691.30231</v>
      </c>
      <c r="H206" s="39">
        <v>3382.6046200000001</v>
      </c>
      <c r="I206" s="39"/>
      <c r="J206" s="39">
        <v>9302.1627050000006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9293.8676020000003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2405.5715879999993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1279.2311020000004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4018.7607009999992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27.067431000000006</v>
      </c>
      <c r="I213" s="39"/>
      <c r="J213" s="39">
        <v>1.9779990000000001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584.70000500000003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8471.5874061991944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76.220590729999998</v>
      </c>
      <c r="I216" s="39"/>
      <c r="J216" s="39"/>
      <c r="K216" s="39">
        <v>3.960165127867</v>
      </c>
      <c r="L216" s="39"/>
      <c r="M216" s="39">
        <v>119.09407565999999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1514.5650738980521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392.30861547876395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591.46163297199541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13132.14769944</v>
      </c>
      <c r="K222" s="39">
        <v>603.21636785345629</v>
      </c>
      <c r="L222" s="39"/>
      <c r="M222" s="39">
        <v>791.94060324259999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3683.2731800000001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0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/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/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33287.329830872506</v>
      </c>
      <c r="G238" s="42">
        <f t="shared" ref="G238:P238" si="26">SUM(G228,G204,G173,G155,G140,G128,G121,G236)</f>
        <v>4622.97735088436</v>
      </c>
      <c r="H238" s="42">
        <f t="shared" si="26"/>
        <v>36228.3577902451</v>
      </c>
      <c r="I238" s="42">
        <f t="shared" si="26"/>
        <v>4804.1923283800006</v>
      </c>
      <c r="J238" s="42">
        <f t="shared" si="26"/>
        <v>146466.63599363438</v>
      </c>
      <c r="K238" s="42">
        <f t="shared" si="26"/>
        <v>20485.544245597815</v>
      </c>
      <c r="L238" s="42">
        <f t="shared" si="26"/>
        <v>1213.1979999999999</v>
      </c>
      <c r="M238" s="42">
        <f t="shared" si="26"/>
        <v>1164.2101358504945</v>
      </c>
      <c r="N238" s="42">
        <f t="shared" si="26"/>
        <v>0</v>
      </c>
      <c r="O238" s="42">
        <f t="shared" si="26"/>
        <v>0</v>
      </c>
      <c r="P238" s="43">
        <f t="shared" si="26"/>
        <v>28358.012685977999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949.67566599999998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949.67566599999998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7.2396400005457</v>
      </c>
      <c r="I248" s="17">
        <f t="shared" si="29"/>
        <v>6.1890289246493708</v>
      </c>
      <c r="J248" s="17">
        <f t="shared" si="29"/>
        <v>0</v>
      </c>
      <c r="K248" s="17">
        <f t="shared" si="29"/>
        <v>0.33058592392893266</v>
      </c>
      <c r="L248" s="17">
        <f t="shared" si="29"/>
        <v>4.6627292416200001E-3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1.0672400003260001</v>
      </c>
      <c r="I249" s="39">
        <v>1.1367375088410001</v>
      </c>
      <c r="J249" s="39"/>
      <c r="K249" s="39">
        <v>6.0670732693957223E-2</v>
      </c>
      <c r="L249" s="39">
        <v>8.5572584397599998E-4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6.1724000002197004</v>
      </c>
      <c r="I250" s="39">
        <v>5.0522914158083703</v>
      </c>
      <c r="J250" s="39"/>
      <c r="K250" s="39">
        <v>0.26991519123497543</v>
      </c>
      <c r="L250" s="39">
        <v>3.807003397644E-3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4.1923851718999998</v>
      </c>
      <c r="I252" s="17">
        <f t="shared" si="30"/>
        <v>93.92967626581445</v>
      </c>
      <c r="J252" s="17">
        <f t="shared" si="30"/>
        <v>0</v>
      </c>
      <c r="K252" s="17">
        <f t="shared" si="30"/>
        <v>1.8566598984690939</v>
      </c>
      <c r="L252" s="17">
        <f t="shared" si="30"/>
        <v>2.2638879928260002E-3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3.7288710949999997</v>
      </c>
      <c r="I254" s="39">
        <v>91.460258669722009</v>
      </c>
      <c r="J254" s="39"/>
      <c r="K254" s="39">
        <v>1.6516661628192999</v>
      </c>
      <c r="L254" s="39">
        <v>2.0135903913000002E-3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0.46351407690000002</v>
      </c>
      <c r="I255" s="39">
        <v>2.4694175960924398</v>
      </c>
      <c r="J255" s="39"/>
      <c r="K255" s="39">
        <v>0.20499373564979401</v>
      </c>
      <c r="L255" s="39">
        <v>2.5029760152599998E-4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15261.693973000001</v>
      </c>
      <c r="I257" s="17">
        <f t="shared" si="31"/>
        <v>29.143941000000002</v>
      </c>
      <c r="J257" s="17">
        <f t="shared" si="31"/>
        <v>0</v>
      </c>
      <c r="K257" s="17">
        <f t="shared" si="31"/>
        <v>2.6450000000000002E-3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15261.693973000001</v>
      </c>
      <c r="I258" s="39">
        <v>29.143941000000002</v>
      </c>
      <c r="J258" s="39"/>
      <c r="K258" s="39">
        <v>2.6450000000000002E-3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5307.3167458152675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485.50024685345619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58.49495996181065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4763.3215390000005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1062.4421831019577</v>
      </c>
      <c r="I266" s="17">
        <f t="shared" si="33"/>
        <v>6525.4406193908399</v>
      </c>
      <c r="J266" s="17">
        <f t="shared" si="33"/>
        <v>0</v>
      </c>
      <c r="K266" s="17">
        <f t="shared" si="33"/>
        <v>0.12688419637705362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355.38829610195768</v>
      </c>
      <c r="I267" s="39">
        <v>2291.6429463908412</v>
      </c>
      <c r="J267" s="39"/>
      <c r="K267" s="39">
        <v>4.3920196377053633E-2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707.05388700000003</v>
      </c>
      <c r="I268" s="39">
        <v>4233.7976729999991</v>
      </c>
      <c r="J268" s="39"/>
      <c r="K268" s="39">
        <v>8.2963999999999982E-2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21642.884927089672</v>
      </c>
      <c r="I272" s="42">
        <f t="shared" si="34"/>
        <v>7604.3789315813037</v>
      </c>
      <c r="J272" s="42">
        <f t="shared" si="34"/>
        <v>0</v>
      </c>
      <c r="K272" s="42">
        <f t="shared" si="34"/>
        <v>2.31677501877508</v>
      </c>
      <c r="L272" s="42">
        <f t="shared" si="34"/>
        <v>6.9266172344460003E-3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61783.997956216008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6585.2012722160007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2893.0772980000006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7162.3788270000014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2090.8615540000005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242.50079899999992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1626.3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10658.298202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27088.368000000006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3437.0120039999993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4290.6992337000001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3697.1367409999998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147.25512600000002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446.30736669999999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54769.534910000009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8849.6699980000012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3327.5320000000011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17204.565423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2898.0000000000005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5218.6778090000016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5811.0000030000019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7135.7841559999997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574.10484899999994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2942.7942469999998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807.40642500000001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150462.69844087705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63.232979999999998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49.818790999999997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13037.853422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6706.5859619999992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10723.271126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106.86905900000001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378.51036087699998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119396.55674000004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2064.5999990000005</v>
      </c>
      <c r="M326" s="17">
        <f t="shared" si="41"/>
        <v>154.92000000000002</v>
      </c>
      <c r="N326" s="17">
        <f t="shared" si="41"/>
        <v>240201.20783549998</v>
      </c>
      <c r="O326" s="18">
        <f t="shared" si="41"/>
        <v>4963305.4760453114</v>
      </c>
      <c r="P326" s="19">
        <f t="shared" si="41"/>
        <v>23033.875202200008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2060.2439990000003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4554406.2909259992</v>
      </c>
      <c r="P328" s="24">
        <v>23009.53995100001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154.92000000000002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40101.952685156022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81220.967225869972</v>
      </c>
      <c r="P331" s="24">
        <v>24.335251199999991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287576.265208286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239153.4838355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4.3559999999999999</v>
      </c>
      <c r="M334" s="23"/>
      <c r="N334" s="23">
        <v>1047.7239999999999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4.6236170000000012</v>
      </c>
      <c r="G336" s="17">
        <f t="shared" ref="G336:P336" si="42">SUM(G337:G339)</f>
        <v>105.678256</v>
      </c>
      <c r="H336" s="17">
        <f t="shared" si="42"/>
        <v>283.08676100000002</v>
      </c>
      <c r="I336" s="17">
        <f t="shared" si="42"/>
        <v>0</v>
      </c>
      <c r="J336" s="17">
        <f t="shared" si="42"/>
        <v>3233.6905489999999</v>
      </c>
      <c r="K336" s="17">
        <f t="shared" si="42"/>
        <v>0</v>
      </c>
      <c r="L336" s="17">
        <f t="shared" si="42"/>
        <v>0</v>
      </c>
      <c r="M336" s="17">
        <f t="shared" si="42"/>
        <v>242.72934699999999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4.6236170000000012</v>
      </c>
      <c r="G337" s="23">
        <v>0.39805699999999999</v>
      </c>
      <c r="H337" s="23"/>
      <c r="I337" s="23"/>
      <c r="J337" s="23">
        <v>10.946650000000004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105.28019900000001</v>
      </c>
      <c r="H338" s="23">
        <v>283.08676100000002</v>
      </c>
      <c r="I338" s="23"/>
      <c r="J338" s="23">
        <v>3222.7438990000001</v>
      </c>
      <c r="K338" s="23"/>
      <c r="L338" s="23"/>
      <c r="M338" s="23">
        <v>242.72934699999999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4.6236170000000012</v>
      </c>
      <c r="G341" s="27">
        <f t="shared" ref="G341:P341" si="43">SUM(G326,G313,G294,G288,G277,G336)</f>
        <v>105.678256</v>
      </c>
      <c r="H341" s="27">
        <f t="shared" si="43"/>
        <v>271590.01730179304</v>
      </c>
      <c r="I341" s="27">
        <f t="shared" si="43"/>
        <v>0</v>
      </c>
      <c r="J341" s="27">
        <f t="shared" si="43"/>
        <v>3233.6905489999999</v>
      </c>
      <c r="K341" s="27">
        <f t="shared" si="43"/>
        <v>0</v>
      </c>
      <c r="L341" s="27">
        <f t="shared" si="43"/>
        <v>2064.5999990000005</v>
      </c>
      <c r="M341" s="27">
        <f t="shared" si="43"/>
        <v>397.64934700000003</v>
      </c>
      <c r="N341" s="27">
        <f t="shared" si="43"/>
        <v>240201.20783549998</v>
      </c>
      <c r="O341" s="27">
        <f t="shared" si="43"/>
        <v>4963305.4760453114</v>
      </c>
      <c r="P341" s="28">
        <f t="shared" si="43"/>
        <v>23033.875202200008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202.06113199999999</v>
      </c>
      <c r="G346" s="17">
        <f t="shared" si="45"/>
        <v>144203.010752</v>
      </c>
      <c r="H346" s="17">
        <f t="shared" si="45"/>
        <v>9794.0409170000003</v>
      </c>
      <c r="I346" s="17">
        <f t="shared" si="45"/>
        <v>1613.2428259999997</v>
      </c>
      <c r="J346" s="17">
        <f t="shared" si="45"/>
        <v>113178.50855</v>
      </c>
      <c r="K346" s="17">
        <f t="shared" si="45"/>
        <v>51178.413476000002</v>
      </c>
      <c r="L346" s="17">
        <f t="shared" si="45"/>
        <v>1787.0947599999997</v>
      </c>
      <c r="M346" s="17">
        <f t="shared" si="45"/>
        <v>2325.9718029999995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77.527610999999993</v>
      </c>
      <c r="G347" s="23">
        <v>64062.40828499999</v>
      </c>
      <c r="H347" s="23">
        <v>1344.6787099999997</v>
      </c>
      <c r="I347" s="23">
        <v>170.37448299999997</v>
      </c>
      <c r="J347" s="23">
        <v>28034.705844</v>
      </c>
      <c r="K347" s="23">
        <v>19565.000068999998</v>
      </c>
      <c r="L347" s="23">
        <v>449.29516099999995</v>
      </c>
      <c r="M347" s="23">
        <v>1454.9305039999995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28.105771000000004</v>
      </c>
      <c r="G348" s="23">
        <v>18370.450354999997</v>
      </c>
      <c r="H348" s="23">
        <v>1066.7078799999999</v>
      </c>
      <c r="I348" s="23">
        <v>43.333506999999997</v>
      </c>
      <c r="J348" s="23">
        <v>13263.054495</v>
      </c>
      <c r="K348" s="23">
        <v>7085.4707730000009</v>
      </c>
      <c r="L348" s="23">
        <v>146.67884099999995</v>
      </c>
      <c r="M348" s="23">
        <v>331.50454700000006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96.427749999999989</v>
      </c>
      <c r="G349" s="23">
        <v>61770.152112000003</v>
      </c>
      <c r="H349" s="23">
        <v>7382.6543270000002</v>
      </c>
      <c r="I349" s="23">
        <v>1399.5348359999998</v>
      </c>
      <c r="J349" s="23">
        <v>71880.748210999998</v>
      </c>
      <c r="K349" s="23">
        <v>24527.942633999999</v>
      </c>
      <c r="L349" s="23">
        <v>1191.1207579999998</v>
      </c>
      <c r="M349" s="23">
        <v>539.53675199999986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26.062754000000002</v>
      </c>
      <c r="G351" s="17">
        <f t="shared" si="46"/>
        <v>23882.661340999999</v>
      </c>
      <c r="H351" s="17">
        <f t="shared" si="46"/>
        <v>1485.2398600000001</v>
      </c>
      <c r="I351" s="17">
        <f t="shared" si="46"/>
        <v>52.159723999999997</v>
      </c>
      <c r="J351" s="17">
        <f t="shared" si="46"/>
        <v>18336.904047</v>
      </c>
      <c r="K351" s="17">
        <f t="shared" si="46"/>
        <v>6423.9799630000007</v>
      </c>
      <c r="L351" s="17">
        <f t="shared" si="46"/>
        <v>172.44725100000005</v>
      </c>
      <c r="M351" s="17">
        <f t="shared" si="46"/>
        <v>75.552616000000015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11.835302</v>
      </c>
      <c r="G352" s="23">
        <v>11954.575824999998</v>
      </c>
      <c r="H352" s="23">
        <v>422.80447099999998</v>
      </c>
      <c r="I352" s="23">
        <v>12.153993999999999</v>
      </c>
      <c r="J352" s="23">
        <v>8744.4981160000007</v>
      </c>
      <c r="K352" s="23">
        <v>2916.8765720000001</v>
      </c>
      <c r="L352" s="23">
        <v>44.938162999999989</v>
      </c>
      <c r="M352" s="23">
        <v>34.379037000000004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3.3794010000000001</v>
      </c>
      <c r="G353" s="23">
        <v>3220.4629709999999</v>
      </c>
      <c r="H353" s="23">
        <v>335.89582299999995</v>
      </c>
      <c r="I353" s="23">
        <v>5.0247909999999996</v>
      </c>
      <c r="J353" s="23">
        <v>3336.1454849999996</v>
      </c>
      <c r="K353" s="23">
        <v>834.10463199999992</v>
      </c>
      <c r="L353" s="23">
        <v>15.041449000000004</v>
      </c>
      <c r="M353" s="23">
        <v>11.428256000000003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10.848051000000002</v>
      </c>
      <c r="G354" s="23">
        <v>8707.6225450000002</v>
      </c>
      <c r="H354" s="23">
        <v>726.53956600000004</v>
      </c>
      <c r="I354" s="23">
        <v>34.980938999999999</v>
      </c>
      <c r="J354" s="23">
        <v>6256.2604460000002</v>
      </c>
      <c r="K354" s="23">
        <v>2672.9987590000005</v>
      </c>
      <c r="L354" s="23">
        <v>112.46763900000005</v>
      </c>
      <c r="M354" s="23">
        <v>29.74532300000001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80.165057999999988</v>
      </c>
      <c r="G356" s="17">
        <f t="shared" si="47"/>
        <v>68943.717698000008</v>
      </c>
      <c r="H356" s="17">
        <f t="shared" si="47"/>
        <v>1826.4843149999997</v>
      </c>
      <c r="I356" s="17">
        <f t="shared" si="47"/>
        <v>756.22703700000022</v>
      </c>
      <c r="J356" s="17">
        <f t="shared" si="47"/>
        <v>20479.247466000001</v>
      </c>
      <c r="K356" s="17">
        <f t="shared" si="47"/>
        <v>20179.580065999999</v>
      </c>
      <c r="L356" s="17">
        <f t="shared" si="47"/>
        <v>960.77742999999998</v>
      </c>
      <c r="M356" s="17">
        <f t="shared" si="47"/>
        <v>254.70186699999999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51.394416999999983</v>
      </c>
      <c r="G357" s="23">
        <v>39152.499427000002</v>
      </c>
      <c r="H357" s="23">
        <v>924.16653299999984</v>
      </c>
      <c r="I357" s="23">
        <v>255.83442800000003</v>
      </c>
      <c r="J357" s="23">
        <v>11515.32481</v>
      </c>
      <c r="K357" s="23">
        <v>12668.455317</v>
      </c>
      <c r="L357" s="23">
        <v>637.10297199999991</v>
      </c>
      <c r="M357" s="23">
        <v>168.11179100000001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13.115231999999995</v>
      </c>
      <c r="G358" s="23">
        <v>10840.874805000001</v>
      </c>
      <c r="H358" s="23">
        <v>269.49227299999995</v>
      </c>
      <c r="I358" s="23">
        <v>72.508231999999992</v>
      </c>
      <c r="J358" s="23">
        <v>2987.2626360000004</v>
      </c>
      <c r="K358" s="23">
        <v>3232.6726739999999</v>
      </c>
      <c r="L358" s="23">
        <v>196.94481100000002</v>
      </c>
      <c r="M358" s="23">
        <v>40.111034999999987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15.655409000000002</v>
      </c>
      <c r="G359" s="23">
        <v>18950.343466000002</v>
      </c>
      <c r="H359" s="23">
        <v>632.82550899999978</v>
      </c>
      <c r="I359" s="23">
        <v>427.8843770000002</v>
      </c>
      <c r="J359" s="23">
        <v>5976.6600200000003</v>
      </c>
      <c r="K359" s="23">
        <v>4278.4520749999992</v>
      </c>
      <c r="L359" s="23">
        <v>126.72964699999997</v>
      </c>
      <c r="M359" s="23">
        <v>46.479040999999988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0.29002600000000001</v>
      </c>
      <c r="G361" s="17">
        <v>400.45718099999988</v>
      </c>
      <c r="H361" s="17">
        <v>2814.6469899999997</v>
      </c>
      <c r="I361" s="17">
        <v>33.503873000000006</v>
      </c>
      <c r="J361" s="17">
        <v>5076.305229999999</v>
      </c>
      <c r="K361" s="17">
        <v>81.290059999999997</v>
      </c>
      <c r="L361" s="17">
        <v>1.3486660000000001</v>
      </c>
      <c r="M361" s="17">
        <v>1.3486660000000001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6.203581999999999</v>
      </c>
      <c r="G363" s="17">
        <f t="shared" si="48"/>
        <v>2063.6822659999998</v>
      </c>
      <c r="H363" s="17">
        <f t="shared" si="48"/>
        <v>4570.9114199999995</v>
      </c>
      <c r="I363" s="17">
        <f t="shared" si="48"/>
        <v>1556.617168</v>
      </c>
      <c r="J363" s="17">
        <f t="shared" si="48"/>
        <v>72503.697121999998</v>
      </c>
      <c r="K363" s="17">
        <f t="shared" si="48"/>
        <v>1650.6383510000001</v>
      </c>
      <c r="L363" s="17">
        <f t="shared" si="48"/>
        <v>31.892577999999993</v>
      </c>
      <c r="M363" s="17">
        <f t="shared" si="48"/>
        <v>31.892577999999993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1.2459930000000001</v>
      </c>
      <c r="G364" s="23">
        <v>876.39929899999981</v>
      </c>
      <c r="H364" s="23">
        <v>1117.8784059999996</v>
      </c>
      <c r="I364" s="23">
        <v>292.39125399999995</v>
      </c>
      <c r="J364" s="23">
        <v>33108.414304999991</v>
      </c>
      <c r="K364" s="23">
        <v>331.50637699999982</v>
      </c>
      <c r="L364" s="23">
        <v>6.0260919999999993</v>
      </c>
      <c r="M364" s="23">
        <v>6.0260919999999993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0.35486299999999993</v>
      </c>
      <c r="G365" s="23">
        <v>217.92128699999998</v>
      </c>
      <c r="H365" s="23">
        <v>387.47610299999997</v>
      </c>
      <c r="I365" s="23">
        <v>112.00408499999999</v>
      </c>
      <c r="J365" s="23">
        <v>7813.2332059999981</v>
      </c>
      <c r="K365" s="23">
        <v>94.447970000000026</v>
      </c>
      <c r="L365" s="23">
        <v>2.2214039999999993</v>
      </c>
      <c r="M365" s="23">
        <v>2.2214039999999993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4.6027259999999988</v>
      </c>
      <c r="G366" s="23">
        <v>969.36167999999998</v>
      </c>
      <c r="H366" s="23">
        <v>3065.5569109999997</v>
      </c>
      <c r="I366" s="23">
        <v>1152.2218290000001</v>
      </c>
      <c r="J366" s="23">
        <v>31582.049611000006</v>
      </c>
      <c r="K366" s="23">
        <v>1224.6840040000002</v>
      </c>
      <c r="L366" s="23">
        <v>23.645081999999995</v>
      </c>
      <c r="M366" s="23">
        <v>23.645081999999995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3403.0116779999994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314.78255199999995</v>
      </c>
      <c r="G374" s="27">
        <f t="shared" ref="G374:P374" si="49">SUM(G372,G370,G368,G363,G361,G356,G351,G346)</f>
        <v>239493.52923799999</v>
      </c>
      <c r="H374" s="27">
        <f t="shared" si="49"/>
        <v>23894.335179999998</v>
      </c>
      <c r="I374" s="27">
        <f t="shared" si="49"/>
        <v>4011.7506280000002</v>
      </c>
      <c r="J374" s="27">
        <f t="shared" si="49"/>
        <v>229574.662415</v>
      </c>
      <c r="K374" s="27">
        <f t="shared" si="49"/>
        <v>79513.901916000003</v>
      </c>
      <c r="L374" s="27">
        <f t="shared" si="49"/>
        <v>2953.5606849999995</v>
      </c>
      <c r="M374" s="27">
        <f t="shared" si="49"/>
        <v>2689.4675299999994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184.29409100000001</v>
      </c>
      <c r="G379" s="17">
        <v>4439.8749860000007</v>
      </c>
      <c r="H379" s="17">
        <v>108.90721400000001</v>
      </c>
      <c r="I379" s="17">
        <v>16.601785999999997</v>
      </c>
      <c r="J379" s="17">
        <v>883.77201400000013</v>
      </c>
      <c r="K379" s="17">
        <v>489.41339400000004</v>
      </c>
      <c r="L379" s="17">
        <v>14.126372</v>
      </c>
      <c r="M379" s="17">
        <v>1.1944110000000001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0.92715500000000017</v>
      </c>
      <c r="G381" s="17">
        <f t="shared" si="51"/>
        <v>2429.1478779999993</v>
      </c>
      <c r="H381" s="17">
        <f t="shared" si="51"/>
        <v>215.56369199999995</v>
      </c>
      <c r="I381" s="17">
        <f t="shared" si="51"/>
        <v>8.2915529999999986</v>
      </c>
      <c r="J381" s="17">
        <f t="shared" si="51"/>
        <v>496.02828700000009</v>
      </c>
      <c r="K381" s="17">
        <f t="shared" si="51"/>
        <v>148.053316</v>
      </c>
      <c r="L381" s="17">
        <f t="shared" si="51"/>
        <v>1.1125930000000002</v>
      </c>
      <c r="M381" s="17">
        <f t="shared" si="51"/>
        <v>0.32450499999999999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4.7039999999999998E-3</v>
      </c>
      <c r="G382" s="23">
        <v>12.320862</v>
      </c>
      <c r="H382" s="23">
        <v>1.0933569999999999</v>
      </c>
      <c r="I382" s="23">
        <v>4.2056999999999997E-2</v>
      </c>
      <c r="J382" s="23">
        <v>2.5159009999999999</v>
      </c>
      <c r="K382" s="23">
        <v>0.75093900000000002</v>
      </c>
      <c r="L382" s="23">
        <v>5.646E-3</v>
      </c>
      <c r="M382" s="23">
        <v>1.6460000000000001E-3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0.92245100000000013</v>
      </c>
      <c r="G384" s="23">
        <v>2416.8270159999993</v>
      </c>
      <c r="H384" s="23">
        <v>214.47033499999995</v>
      </c>
      <c r="I384" s="23">
        <v>8.2494959999999988</v>
      </c>
      <c r="J384" s="23">
        <v>493.51238600000011</v>
      </c>
      <c r="K384" s="23">
        <v>147.30237700000001</v>
      </c>
      <c r="L384" s="23">
        <v>1.1069470000000001</v>
      </c>
      <c r="M384" s="23">
        <v>0.32285900000000001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56728.19202000001</v>
      </c>
      <c r="G392" s="17">
        <f t="shared" si="53"/>
        <v>521689.223681</v>
      </c>
      <c r="H392" s="17">
        <f t="shared" si="53"/>
        <v>14771.219994999996</v>
      </c>
      <c r="I392" s="17">
        <f t="shared" si="53"/>
        <v>2493.8145049999998</v>
      </c>
      <c r="J392" s="17">
        <f t="shared" si="53"/>
        <v>33252.066570999996</v>
      </c>
      <c r="K392" s="17">
        <f t="shared" si="53"/>
        <v>27178.070212000002</v>
      </c>
      <c r="L392" s="17">
        <f t="shared" si="53"/>
        <v>712.51842799999997</v>
      </c>
      <c r="M392" s="17">
        <f t="shared" si="53"/>
        <v>59.135099999999994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4979.5688259999997</v>
      </c>
      <c r="G393" s="23">
        <v>7235.1075540000002</v>
      </c>
      <c r="H393" s="23">
        <v>1652.9756689999999</v>
      </c>
      <c r="I393" s="23">
        <v>258.808359</v>
      </c>
      <c r="J393" s="23">
        <v>3524.3962700000002</v>
      </c>
      <c r="K393" s="23">
        <v>2809.1388489999999</v>
      </c>
      <c r="L393" s="23">
        <v>73.945245000000014</v>
      </c>
      <c r="M393" s="23">
        <v>6.1668299999999991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544.02319200000022</v>
      </c>
      <c r="G394" s="23">
        <v>1493.0422070000002</v>
      </c>
      <c r="H394" s="23">
        <v>531.88364200000012</v>
      </c>
      <c r="I394" s="23">
        <v>82.065902000000008</v>
      </c>
      <c r="J394" s="23">
        <v>1206.793118</v>
      </c>
      <c r="K394" s="23">
        <v>868.72615999999994</v>
      </c>
      <c r="L394" s="23">
        <v>23.447399000000004</v>
      </c>
      <c r="M394" s="23">
        <v>1.9040809999999999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51204.600002000006</v>
      </c>
      <c r="G395" s="23">
        <v>512961.07392</v>
      </c>
      <c r="H395" s="23">
        <v>12586.360683999996</v>
      </c>
      <c r="I395" s="23">
        <v>2152.9402439999999</v>
      </c>
      <c r="J395" s="23">
        <v>28520.877182999997</v>
      </c>
      <c r="K395" s="23">
        <v>23500.205203000001</v>
      </c>
      <c r="L395" s="23">
        <v>615.12578399999995</v>
      </c>
      <c r="M395" s="23">
        <v>51.064188999999999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2784.0062541000971</v>
      </c>
      <c r="G397" s="17">
        <f t="shared" si="54"/>
        <v>46011.891900532173</v>
      </c>
      <c r="H397" s="17">
        <f t="shared" si="54"/>
        <v>1278.7269499268232</v>
      </c>
      <c r="I397" s="17">
        <f t="shared" si="54"/>
        <v>80.127503396092251</v>
      </c>
      <c r="J397" s="17">
        <f t="shared" si="54"/>
        <v>14429.465640068051</v>
      </c>
      <c r="K397" s="17">
        <f t="shared" si="54"/>
        <v>10433.354745344543</v>
      </c>
      <c r="L397" s="17">
        <f t="shared" si="54"/>
        <v>283.53453070276316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121.97918148859851</v>
      </c>
      <c r="G398" s="23">
        <v>1930.1058764225356</v>
      </c>
      <c r="H398" s="23">
        <v>162.50726607642909</v>
      </c>
      <c r="I398" s="23">
        <v>31.075651233514805</v>
      </c>
      <c r="J398" s="23">
        <v>1577.0551177562136</v>
      </c>
      <c r="K398" s="23">
        <v>457.38094343478565</v>
      </c>
      <c r="L398" s="23">
        <v>12.43026049372622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194.19796396530822</v>
      </c>
      <c r="G399" s="23">
        <v>3358.6742569981502</v>
      </c>
      <c r="H399" s="23">
        <v>263.42162150753632</v>
      </c>
      <c r="I399" s="23">
        <v>49.051852162577447</v>
      </c>
      <c r="J399" s="23">
        <v>2022.0722882619925</v>
      </c>
      <c r="K399" s="23">
        <v>722.0220887898198</v>
      </c>
      <c r="L399" s="23">
        <v>19.620740867158904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457.9973006701465</v>
      </c>
      <c r="G400" s="23">
        <v>7728.9634177587986</v>
      </c>
      <c r="H400" s="23">
        <v>267.0814777158534</v>
      </c>
      <c r="I400" s="23">
        <v>0</v>
      </c>
      <c r="J400" s="23">
        <v>4963.8395271343625</v>
      </c>
      <c r="K400" s="23">
        <v>1717.1199878070854</v>
      </c>
      <c r="L400" s="23">
        <v>46.672097167498578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2009.831807976044</v>
      </c>
      <c r="G401" s="23">
        <v>32994.14834935269</v>
      </c>
      <c r="H401" s="23">
        <v>585.71658462700418</v>
      </c>
      <c r="I401" s="23">
        <v>0</v>
      </c>
      <c r="J401" s="23">
        <v>5866.4987069154804</v>
      </c>
      <c r="K401" s="23">
        <v>7536.8317253128516</v>
      </c>
      <c r="L401" s="23">
        <v>204.81143217437946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54.730616999999995</v>
      </c>
      <c r="G403" s="17">
        <v>35471.491349999997</v>
      </c>
      <c r="H403" s="17">
        <v>3300.52135</v>
      </c>
      <c r="I403" s="17">
        <v>80.897599000000028</v>
      </c>
      <c r="J403" s="17">
        <v>19297.216284999995</v>
      </c>
      <c r="K403" s="17">
        <v>8647.4379579999986</v>
      </c>
      <c r="L403" s="17">
        <v>379.40680199999997</v>
      </c>
      <c r="M403" s="17">
        <v>21.892251999999999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10.613162000000003</v>
      </c>
      <c r="G405" s="17">
        <v>114.00095400000001</v>
      </c>
      <c r="H405" s="17">
        <v>586.43402300000002</v>
      </c>
      <c r="I405" s="17">
        <v>43.679780999999984</v>
      </c>
      <c r="J405" s="17">
        <v>3666.7296280000014</v>
      </c>
      <c r="K405" s="17">
        <v>86.276030999999975</v>
      </c>
      <c r="L405" s="17">
        <v>3.1816600000000004</v>
      </c>
      <c r="M405" s="17">
        <v>0.19759700000000002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13.599212999999999</v>
      </c>
      <c r="G407" s="17">
        <v>7706.0274440000012</v>
      </c>
      <c r="H407" s="17">
        <v>724.86018100000001</v>
      </c>
      <c r="I407" s="17">
        <v>17.718748000000001</v>
      </c>
      <c r="J407" s="17">
        <v>4612.1060929999994</v>
      </c>
      <c r="K407" s="17">
        <v>2148.6760050000003</v>
      </c>
      <c r="L407" s="17">
        <v>92.791461000000012</v>
      </c>
      <c r="M407" s="17">
        <v>5.4396830000000014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>
        <v>94.272000999999975</v>
      </c>
      <c r="G411" s="17">
        <v>130.33103800000001</v>
      </c>
      <c r="H411" s="17">
        <v>10713.494304</v>
      </c>
      <c r="I411" s="17">
        <v>806.40268900000024</v>
      </c>
      <c r="J411" s="17">
        <v>29261.698851000001</v>
      </c>
      <c r="K411" s="17">
        <v>150.69379499999999</v>
      </c>
      <c r="L411" s="17">
        <v>0.80131300000000039</v>
      </c>
      <c r="M411" s="17">
        <v>0.14140699999999998</v>
      </c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59870.634513100107</v>
      </c>
      <c r="G413" s="27">
        <f t="shared" ref="G413:P413" si="55">SUM(G411,G409,G407,G405,G403,G397,G392,G386,G381,G379)</f>
        <v>617991.98923153221</v>
      </c>
      <c r="H413" s="27">
        <f t="shared" si="55"/>
        <v>31699.727708926817</v>
      </c>
      <c r="I413" s="27">
        <f t="shared" si="55"/>
        <v>3547.5341643960924</v>
      </c>
      <c r="J413" s="27">
        <f t="shared" si="55"/>
        <v>105899.08336906803</v>
      </c>
      <c r="K413" s="27">
        <f t="shared" si="55"/>
        <v>49281.975456344539</v>
      </c>
      <c r="L413" s="27">
        <f t="shared" si="55"/>
        <v>1487.473159702763</v>
      </c>
      <c r="M413" s="27">
        <f t="shared" si="55"/>
        <v>88.324955000000003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3063.5877897491223</v>
      </c>
      <c r="G418" s="17">
        <f t="shared" ref="G418:P418" si="57">SUM(G419:G427)</f>
        <v>5047.3018157365414</v>
      </c>
      <c r="H418" s="17">
        <f t="shared" si="57"/>
        <v>3595.4918934252482</v>
      </c>
      <c r="I418" s="17">
        <f t="shared" si="57"/>
        <v>40.077916841913932</v>
      </c>
      <c r="J418" s="17">
        <f t="shared" si="57"/>
        <v>1805.4539524063171</v>
      </c>
      <c r="K418" s="17">
        <f t="shared" si="57"/>
        <v>2261.4113996415649</v>
      </c>
      <c r="L418" s="17">
        <f t="shared" si="57"/>
        <v>160.59208108196</v>
      </c>
      <c r="M418" s="17">
        <f t="shared" si="57"/>
        <v>14.575403761999999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165.38816436976367</v>
      </c>
      <c r="G419" s="23">
        <v>1598.1470457404766</v>
      </c>
      <c r="H419" s="23">
        <v>14.031163964907396</v>
      </c>
      <c r="I419" s="23">
        <v>3.0179059390715013</v>
      </c>
      <c r="J419" s="23">
        <v>194.79623017533021</v>
      </c>
      <c r="K419" s="23">
        <v>1524.7099914856531</v>
      </c>
      <c r="L419" s="23">
        <v>108.83263338172483</v>
      </c>
      <c r="M419" s="23">
        <v>14.575403761999999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2.780359358525323</v>
      </c>
      <c r="G420" s="23">
        <v>318.6785938422297</v>
      </c>
      <c r="H420" s="23">
        <v>3415.6209197112221</v>
      </c>
      <c r="I420" s="23">
        <v>0.179411228720434</v>
      </c>
      <c r="J420" s="23">
        <v>5.1205184095873371</v>
      </c>
      <c r="K420" s="23">
        <v>74.195578814746028</v>
      </c>
      <c r="L420" s="23">
        <v>3.244807060705297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2465.0017174079999</v>
      </c>
      <c r="G421" s="23">
        <v>3009.7133554599995</v>
      </c>
      <c r="H421" s="23">
        <v>139.54070100000001</v>
      </c>
      <c r="I421" s="23"/>
      <c r="J421" s="23">
        <v>861.30498219999993</v>
      </c>
      <c r="K421" s="23">
        <v>261.44170252999999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294.09640377883352</v>
      </c>
      <c r="G422" s="23"/>
      <c r="H422" s="23"/>
      <c r="I422" s="23">
        <v>2.6729579800000001</v>
      </c>
      <c r="J422" s="23"/>
      <c r="K422" s="23">
        <v>395.88189424226272</v>
      </c>
      <c r="L422" s="23">
        <v>0.26729609799999998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136.29657999999998</v>
      </c>
      <c r="G423" s="23">
        <v>118.11737700000002</v>
      </c>
      <c r="H423" s="23">
        <v>22.897823999999996</v>
      </c>
      <c r="I423" s="23">
        <v>4.5903158000000008</v>
      </c>
      <c r="J423" s="23">
        <v>732.32772499999999</v>
      </c>
      <c r="K423" s="23"/>
      <c r="L423" s="23">
        <v>48.190577999999995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2.45648339994213E-2</v>
      </c>
      <c r="G424" s="23">
        <v>2.6454436938358334</v>
      </c>
      <c r="H424" s="23">
        <v>3.4012847491185538</v>
      </c>
      <c r="I424" s="23">
        <v>29.617325894122001</v>
      </c>
      <c r="J424" s="23">
        <v>11.90449662139968</v>
      </c>
      <c r="K424" s="23">
        <v>5.1822325689030437</v>
      </c>
      <c r="L424" s="23">
        <v>5.6766541529868299E-2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35.178314999999998</v>
      </c>
      <c r="H429" s="17">
        <f t="shared" si="58"/>
        <v>3706.3359140000007</v>
      </c>
      <c r="I429" s="17">
        <f t="shared" si="58"/>
        <v>370633.59155900014</v>
      </c>
      <c r="J429" s="17">
        <f t="shared" si="58"/>
        <v>649.68794899999989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35.178314999999998</v>
      </c>
      <c r="H430" s="35">
        <v>3481.6716890000007</v>
      </c>
      <c r="I430" s="35">
        <v>348167.16884900013</v>
      </c>
      <c r="J430" s="35">
        <v>649.68794899999989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224.66422499999999</v>
      </c>
      <c r="I431" s="23">
        <v>22466.422709999999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2230.7152720000004</v>
      </c>
      <c r="G434" s="17">
        <v>58585.627379000005</v>
      </c>
      <c r="H434" s="17">
        <v>11740.606688</v>
      </c>
      <c r="I434" s="17">
        <v>13636.879673000001</v>
      </c>
      <c r="J434" s="17">
        <v>738249.34861900017</v>
      </c>
      <c r="K434" s="17"/>
      <c r="L434" s="17">
        <v>1232.7649350000002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23.009059999999995</v>
      </c>
      <c r="G436" s="17">
        <f t="shared" si="59"/>
        <v>167.986501</v>
      </c>
      <c r="H436" s="17">
        <f t="shared" si="59"/>
        <v>2.6470570000000002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23.009059999999995</v>
      </c>
      <c r="G437" s="23">
        <v>167.986501</v>
      </c>
      <c r="H437" s="23">
        <v>2.6470570000000002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15.204984999999997</v>
      </c>
      <c r="H440" s="17">
        <f t="shared" si="60"/>
        <v>112.413252496045</v>
      </c>
      <c r="I440" s="17">
        <f t="shared" si="60"/>
        <v>77055.905844450303</v>
      </c>
      <c r="J440" s="17">
        <f t="shared" si="60"/>
        <v>280.76586299999997</v>
      </c>
      <c r="K440" s="17">
        <f t="shared" si="60"/>
        <v>0</v>
      </c>
      <c r="L440" s="17">
        <f t="shared" si="60"/>
        <v>3949.8840599999994</v>
      </c>
      <c r="M440" s="17">
        <f t="shared" si="60"/>
        <v>3785.3651219999988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3.1060719999999997</v>
      </c>
      <c r="H441" s="23">
        <v>25.475685496045003</v>
      </c>
      <c r="I441" s="23">
        <v>48990.779200450299</v>
      </c>
      <c r="J441" s="23">
        <v>57.364313999999986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6.7178559999999994</v>
      </c>
      <c r="H442" s="23">
        <v>73.070049999999995</v>
      </c>
      <c r="I442" s="23">
        <v>14420.636543000001</v>
      </c>
      <c r="J442" s="23">
        <v>124.021928</v>
      </c>
      <c r="K442" s="23"/>
      <c r="L442" s="23">
        <v>3202.1945399999995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13.867517000000003</v>
      </c>
      <c r="I443" s="23">
        <v>20.107899</v>
      </c>
      <c r="J443" s="23"/>
      <c r="K443" s="23"/>
      <c r="L443" s="23"/>
      <c r="M443" s="23">
        <v>1.6628599999999996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12461.491999999998</v>
      </c>
      <c r="J444" s="23"/>
      <c r="K444" s="23"/>
      <c r="L444" s="23">
        <v>747.68952000000002</v>
      </c>
      <c r="M444" s="23">
        <v>747.68952000000002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5.3810569999999993</v>
      </c>
      <c r="H445" s="23"/>
      <c r="I445" s="23">
        <v>1162.890202</v>
      </c>
      <c r="J445" s="23">
        <v>99.379620999999986</v>
      </c>
      <c r="K445" s="23"/>
      <c r="L445" s="23"/>
      <c r="M445" s="23">
        <v>400.86246800000004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2635.1502739999987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5317.3121217491225</v>
      </c>
      <c r="G449" s="27">
        <f t="shared" ref="G449:P449" si="61">SUM(G440,G436,G434,G429,G418)</f>
        <v>63851.29899573655</v>
      </c>
      <c r="H449" s="27">
        <f t="shared" si="61"/>
        <v>19157.494804921294</v>
      </c>
      <c r="I449" s="27">
        <f t="shared" si="61"/>
        <v>461366.45499329234</v>
      </c>
      <c r="J449" s="27">
        <f t="shared" si="61"/>
        <v>740985.25638340646</v>
      </c>
      <c r="K449" s="27">
        <f t="shared" si="61"/>
        <v>2261.4113996415649</v>
      </c>
      <c r="L449" s="27">
        <f t="shared" si="61"/>
        <v>5343.2410760819594</v>
      </c>
      <c r="M449" s="27">
        <f t="shared" si="61"/>
        <v>3799.9405257619987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74731.42375799999</v>
      </c>
      <c r="H454" s="17">
        <f t="shared" si="63"/>
        <v>38690.825016000003</v>
      </c>
      <c r="I454" s="17">
        <f t="shared" si="63"/>
        <v>16532.364640999996</v>
      </c>
      <c r="J454" s="17">
        <f t="shared" si="63"/>
        <v>0</v>
      </c>
      <c r="K454" s="17">
        <f t="shared" si="63"/>
        <v>363.12014999999985</v>
      </c>
      <c r="L454" s="17">
        <f t="shared" si="63"/>
        <v>21084.895030000003</v>
      </c>
      <c r="M454" s="17">
        <f t="shared" si="63"/>
        <v>240745.59724699997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13592.286162999999</v>
      </c>
      <c r="H455" s="23"/>
      <c r="I455" s="23"/>
      <c r="J455" s="23"/>
      <c r="K455" s="23">
        <v>113.537707</v>
      </c>
      <c r="L455" s="23">
        <v>8130.4945870000001</v>
      </c>
      <c r="M455" s="23">
        <v>25222.558600999997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42460.542144999992</v>
      </c>
      <c r="H456" s="23">
        <v>27863.103689000003</v>
      </c>
      <c r="I456" s="23"/>
      <c r="J456" s="23"/>
      <c r="K456" s="23">
        <v>199.23488599999988</v>
      </c>
      <c r="L456" s="23">
        <v>9524.0790250000027</v>
      </c>
      <c r="M456" s="23">
        <v>169040.71204899997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720.39138099999991</v>
      </c>
      <c r="H457" s="23"/>
      <c r="I457" s="23">
        <v>16532.364640999996</v>
      </c>
      <c r="J457" s="23"/>
      <c r="K457" s="23">
        <v>6.3953790000000001</v>
      </c>
      <c r="L457" s="23">
        <v>113.21955700000001</v>
      </c>
      <c r="M457" s="23">
        <v>777.47136399999999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2818.7752549999996</v>
      </c>
      <c r="H458" s="23"/>
      <c r="I458" s="23"/>
      <c r="J458" s="23"/>
      <c r="K458" s="23">
        <v>22.050649</v>
      </c>
      <c r="L458" s="23">
        <v>634.71210400000018</v>
      </c>
      <c r="M458" s="23">
        <v>4786.9484359999997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15139.428813999997</v>
      </c>
      <c r="H459" s="23">
        <v>10827.721326999997</v>
      </c>
      <c r="I459" s="23"/>
      <c r="J459" s="23"/>
      <c r="K459" s="23">
        <v>21.901529000000007</v>
      </c>
      <c r="L459" s="23">
        <v>2682.3897570000004</v>
      </c>
      <c r="M459" s="23">
        <v>40917.906797000003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136.95720399999999</v>
      </c>
      <c r="G470" s="17">
        <f t="shared" si="65"/>
        <v>630.00313200000016</v>
      </c>
      <c r="H470" s="17">
        <f t="shared" si="65"/>
        <v>136.95720399999999</v>
      </c>
      <c r="I470" s="17">
        <f t="shared" si="65"/>
        <v>739.56889599999988</v>
      </c>
      <c r="J470" s="17">
        <f t="shared" si="65"/>
        <v>18270.090858999996</v>
      </c>
      <c r="K470" s="17">
        <f t="shared" si="65"/>
        <v>0</v>
      </c>
      <c r="L470" s="17">
        <f t="shared" si="65"/>
        <v>19.174008000000004</v>
      </c>
      <c r="M470" s="17">
        <f t="shared" si="65"/>
        <v>657.39457600000003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136.95720399999999</v>
      </c>
      <c r="G475" s="23">
        <v>630.00313200000016</v>
      </c>
      <c r="H475" s="23">
        <v>136.95720399999999</v>
      </c>
      <c r="I475" s="23">
        <v>739.56889599999988</v>
      </c>
      <c r="J475" s="23">
        <v>18270.090858999996</v>
      </c>
      <c r="K475" s="23"/>
      <c r="L475" s="23">
        <v>19.174008000000004</v>
      </c>
      <c r="M475" s="23">
        <v>657.39457600000003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615080.4525919999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96215.159366999971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338995.21564300003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115155.74988599999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21233.640833000001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9234.5933000000005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339.64886399999995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23856.352461999999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4428.6317599999993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5621.4604769999996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297291.83360399981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35929.863331000008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15536.561158000002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188189.29907799989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35062.835944999992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8906.7073379999983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2521.1779620000007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1287.7281670000002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2285.5529339999998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1051.5895270000001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1582.2619769999997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4767.7606159999996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170.49557100000001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30.506092000000002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30.506092000000002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7168.3908689999989</v>
      </c>
      <c r="H520" s="17">
        <f t="shared" si="70"/>
        <v>73643.003633999979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6868.9285390000014</v>
      </c>
      <c r="M520" s="17">
        <f t="shared" si="70"/>
        <v>224574.88777500001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7168.3908689999989</v>
      </c>
      <c r="H524" s="23">
        <v>73643.003633999979</v>
      </c>
      <c r="I524" s="23"/>
      <c r="J524" s="23"/>
      <c r="K524" s="23"/>
      <c r="L524" s="23">
        <v>6868.9285390000014</v>
      </c>
      <c r="M524" s="23">
        <v>224574.88777500001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136.95720399999999</v>
      </c>
      <c r="G526" s="27">
        <f t="shared" ref="G526:P526" si="71">SUM(G520,G514,G497,G477,G470,G462,G454)</f>
        <v>82529.817758999983</v>
      </c>
      <c r="H526" s="27">
        <f t="shared" si="71"/>
        <v>112470.78585399999</v>
      </c>
      <c r="I526" s="27">
        <f t="shared" si="71"/>
        <v>929644.2197329998</v>
      </c>
      <c r="J526" s="27">
        <f t="shared" si="71"/>
        <v>18270.090858999996</v>
      </c>
      <c r="K526" s="27">
        <f t="shared" si="71"/>
        <v>393.62624199999988</v>
      </c>
      <c r="L526" s="27">
        <f t="shared" si="71"/>
        <v>27972.997577000006</v>
      </c>
      <c r="M526" s="27">
        <f t="shared" si="71"/>
        <v>465977.87959799997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1973.8431989999999</v>
      </c>
      <c r="G557" s="17">
        <f t="shared" si="75"/>
        <v>9901.7659639999983</v>
      </c>
      <c r="H557" s="17">
        <f t="shared" si="75"/>
        <v>26251.197706000003</v>
      </c>
      <c r="I557" s="17">
        <f t="shared" si="75"/>
        <v>5697.1844290000026</v>
      </c>
      <c r="J557" s="17">
        <f t="shared" si="75"/>
        <v>284424.50901199999</v>
      </c>
      <c r="K557" s="17">
        <f t="shared" si="75"/>
        <v>0</v>
      </c>
      <c r="L557" s="17">
        <f t="shared" si="75"/>
        <v>441.34090399999985</v>
      </c>
      <c r="M557" s="17">
        <f t="shared" si="75"/>
        <v>2216.872518000001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1537.6052180000001</v>
      </c>
      <c r="G558" s="23">
        <v>7715.5641239999995</v>
      </c>
      <c r="H558" s="23">
        <v>20466.683823000003</v>
      </c>
      <c r="I558" s="23">
        <v>4526.5706100000025</v>
      </c>
      <c r="J558" s="23">
        <v>221803.51809100001</v>
      </c>
      <c r="K558" s="23"/>
      <c r="L558" s="23">
        <v>356.06126999999981</v>
      </c>
      <c r="M558" s="23">
        <v>1725.985231000001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436.23798099999982</v>
      </c>
      <c r="G559" s="23">
        <v>2186.2018399999993</v>
      </c>
      <c r="H559" s="23">
        <v>5784.5138830000005</v>
      </c>
      <c r="I559" s="23">
        <v>1170.6138189999999</v>
      </c>
      <c r="J559" s="23">
        <v>62620.990920999997</v>
      </c>
      <c r="K559" s="23"/>
      <c r="L559" s="23">
        <v>85.27963400000003</v>
      </c>
      <c r="M559" s="23">
        <v>490.88728700000001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2010.8777089999999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2.626305005922684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101.21308819518585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1907.0383157988913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1973.8431989999999</v>
      </c>
      <c r="G653" s="27">
        <f t="shared" ref="G653:P653" si="87">SUM(G649,G651,G642,G635,G628,G612,G599,G595,G593,G588,G579,G568,G561,G557,G544,G531,G597)</f>
        <v>9901.7659639999983</v>
      </c>
      <c r="H653" s="27">
        <f t="shared" si="87"/>
        <v>26251.197706000003</v>
      </c>
      <c r="I653" s="27">
        <f t="shared" si="87"/>
        <v>5697.1844290000026</v>
      </c>
      <c r="J653" s="27">
        <f t="shared" si="87"/>
        <v>284424.50901199999</v>
      </c>
      <c r="K653" s="27">
        <f t="shared" si="87"/>
        <v>0</v>
      </c>
      <c r="L653" s="27">
        <f t="shared" si="87"/>
        <v>2452.2186129999996</v>
      </c>
      <c r="M653" s="27">
        <f t="shared" si="87"/>
        <v>2216.872518000001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2021&amp;CTOTAL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566.73163212650786</v>
      </c>
      <c r="G4" s="17">
        <f t="shared" si="0"/>
        <v>778.51693746614114</v>
      </c>
      <c r="H4" s="17">
        <f t="shared" si="0"/>
        <v>2105.7845210971868</v>
      </c>
      <c r="I4" s="17">
        <f t="shared" si="0"/>
        <v>1469.1118977562248</v>
      </c>
      <c r="J4" s="17">
        <f t="shared" si="0"/>
        <v>855.70786054593066</v>
      </c>
      <c r="K4" s="17">
        <f t="shared" si="0"/>
        <v>27077.788056300189</v>
      </c>
      <c r="L4" s="17">
        <f t="shared" si="0"/>
        <v>1085.8187767029399</v>
      </c>
      <c r="M4" s="17">
        <f t="shared" si="0"/>
        <v>799.14601525630337</v>
      </c>
      <c r="N4" s="19">
        <f t="shared" si="0"/>
        <v>2052.6108322565756</v>
      </c>
      <c r="O4" s="16">
        <f t="shared" si="0"/>
        <v>3387.9811581892372</v>
      </c>
      <c r="P4" s="17">
        <f t="shared" si="0"/>
        <v>4298.1391534792374</v>
      </c>
      <c r="Q4" s="17">
        <f>SUM(Q5:Q9)</f>
        <v>5956.4224221732375</v>
      </c>
      <c r="R4" s="19">
        <f t="shared" si="0"/>
        <v>135.68678372028393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185.98283139756043</v>
      </c>
      <c r="G5" s="23">
        <v>19.164016038623586</v>
      </c>
      <c r="H5" s="23">
        <v>191.40924904317515</v>
      </c>
      <c r="I5" s="23">
        <v>371.75963956480996</v>
      </c>
      <c r="J5" s="23">
        <v>79.664177118779293</v>
      </c>
      <c r="K5" s="23">
        <v>464.00986434686234</v>
      </c>
      <c r="L5" s="23">
        <v>76.332135713285268</v>
      </c>
      <c r="M5" s="23">
        <v>39.751355694732744</v>
      </c>
      <c r="N5" s="24">
        <v>1110.1549482018831</v>
      </c>
      <c r="O5" s="22">
        <v>145.79549331999999</v>
      </c>
      <c r="P5" s="23">
        <v>174.75571595</v>
      </c>
      <c r="Q5" s="23">
        <v>174.8</v>
      </c>
      <c r="R5" s="24">
        <v>3.2707824800000003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150.50502478323028</v>
      </c>
      <c r="G6" s="23">
        <v>299.82364403531096</v>
      </c>
      <c r="H6" s="23">
        <v>765.56496776135396</v>
      </c>
      <c r="I6" s="23">
        <v>637.82364403531096</v>
      </c>
      <c r="J6" s="23">
        <v>300.65559748248586</v>
      </c>
      <c r="K6" s="23">
        <v>10530.059558880188</v>
      </c>
      <c r="L6" s="23">
        <v>412.07818740439973</v>
      </c>
      <c r="M6" s="23">
        <v>299.82364403531096</v>
      </c>
      <c r="N6" s="24">
        <v>482.92184203531093</v>
      </c>
      <c r="O6" s="22">
        <v>1326.7501179399999</v>
      </c>
      <c r="P6" s="23">
        <v>1686.0489360000001</v>
      </c>
      <c r="Q6" s="23">
        <v>2388.6585939999995</v>
      </c>
      <c r="R6" s="24">
        <v>43.996508249999998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/>
      <c r="G7" s="23"/>
      <c r="H7" s="23"/>
      <c r="I7" s="23"/>
      <c r="J7" s="23">
        <v>0.13439695958625938</v>
      </c>
      <c r="K7" s="23"/>
      <c r="L7" s="23"/>
      <c r="M7" s="23"/>
      <c r="N7" s="24"/>
      <c r="O7" s="22">
        <v>1333.2653809595863</v>
      </c>
      <c r="P7" s="23">
        <v>1697.928496959586</v>
      </c>
      <c r="Q7" s="23">
        <v>2423.7329389595861</v>
      </c>
      <c r="R7" s="24">
        <v>43.935052048999999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0.45740420879999999</v>
      </c>
      <c r="G8" s="23">
        <v>9.5292543499999997E-4</v>
      </c>
      <c r="H8" s="23">
        <v>2.8968933224000001E-3</v>
      </c>
      <c r="I8" s="23">
        <v>2.8968933223999998E-4</v>
      </c>
      <c r="J8" s="23">
        <v>29.393760579197568</v>
      </c>
      <c r="K8" s="23">
        <v>1.9439678874000001E-3</v>
      </c>
      <c r="L8" s="23">
        <v>5.71755261E-3</v>
      </c>
      <c r="M8" s="23">
        <v>4.2691059487999998E-2</v>
      </c>
      <c r="N8" s="24">
        <v>5.71755261E-3</v>
      </c>
      <c r="O8" s="22">
        <v>137.08834699298134</v>
      </c>
      <c r="P8" s="23">
        <v>137.08834699298134</v>
      </c>
      <c r="Q8" s="23">
        <v>137.15952092698134</v>
      </c>
      <c r="R8" s="24">
        <v>14.156753746297532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229.78637173691712</v>
      </c>
      <c r="G9" s="23">
        <v>459.52832446677166</v>
      </c>
      <c r="H9" s="23">
        <v>1148.8074073993355</v>
      </c>
      <c r="I9" s="23">
        <v>459.52832446677166</v>
      </c>
      <c r="J9" s="23">
        <v>445.85992840588165</v>
      </c>
      <c r="K9" s="23">
        <v>16083.716689105251</v>
      </c>
      <c r="L9" s="23">
        <v>597.40273603264484</v>
      </c>
      <c r="M9" s="23">
        <v>459.52832446677166</v>
      </c>
      <c r="N9" s="24">
        <v>459.52832446677166</v>
      </c>
      <c r="O9" s="22">
        <v>445.08181897666975</v>
      </c>
      <c r="P9" s="23">
        <v>602.31765757666983</v>
      </c>
      <c r="Q9" s="23">
        <v>832.07136828666978</v>
      </c>
      <c r="R9" s="24">
        <v>30.327687194986396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0.26775900000000002</v>
      </c>
      <c r="G11" s="17">
        <f t="shared" si="1"/>
        <v>10.201099999999999</v>
      </c>
      <c r="H11" s="17">
        <f t="shared" si="1"/>
        <v>18.214078999999998</v>
      </c>
      <c r="I11" s="17">
        <f t="shared" si="1"/>
        <v>4.7325169999999996</v>
      </c>
      <c r="J11" s="17">
        <f t="shared" si="1"/>
        <v>0.53199700000000005</v>
      </c>
      <c r="K11" s="17">
        <f t="shared" si="1"/>
        <v>3.271522</v>
      </c>
      <c r="L11" s="17">
        <f t="shared" si="1"/>
        <v>21.267595999999998</v>
      </c>
      <c r="M11" s="17">
        <f t="shared" si="1"/>
        <v>0.40234900000000001</v>
      </c>
      <c r="N11" s="19">
        <f t="shared" si="1"/>
        <v>401.70063800000003</v>
      </c>
      <c r="O11" s="16">
        <f t="shared" si="1"/>
        <v>43.372934000000008</v>
      </c>
      <c r="P11" s="17">
        <f t="shared" si="1"/>
        <v>55.140222000000001</v>
      </c>
      <c r="Q11" s="17">
        <f>SUM(Q12:Q16)</f>
        <v>78.674793999999991</v>
      </c>
      <c r="R11" s="19">
        <f t="shared" si="1"/>
        <v>1.4426860000000001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0.26775900000000002</v>
      </c>
      <c r="G14" s="23">
        <v>10.201099999999999</v>
      </c>
      <c r="H14" s="23">
        <v>18.214078999999998</v>
      </c>
      <c r="I14" s="23">
        <v>4.7325169999999996</v>
      </c>
      <c r="J14" s="23">
        <v>0.53199700000000005</v>
      </c>
      <c r="K14" s="23">
        <v>3.271522</v>
      </c>
      <c r="L14" s="23">
        <v>21.267595999999998</v>
      </c>
      <c r="M14" s="23">
        <v>0.40234900000000001</v>
      </c>
      <c r="N14" s="24">
        <v>401.70063800000003</v>
      </c>
      <c r="O14" s="22">
        <v>43.372934000000008</v>
      </c>
      <c r="P14" s="23">
        <v>55.140222000000001</v>
      </c>
      <c r="Q14" s="23">
        <v>78.674793999999991</v>
      </c>
      <c r="R14" s="24">
        <v>1.4426860000000001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48.696459656672715</v>
      </c>
      <c r="G18" s="17">
        <f t="shared" si="2"/>
        <v>227.67813761564409</v>
      </c>
      <c r="H18" s="17">
        <f t="shared" si="2"/>
        <v>707.77728426391275</v>
      </c>
      <c r="I18" s="17">
        <f t="shared" si="2"/>
        <v>354.13843206510677</v>
      </c>
      <c r="J18" s="17">
        <f t="shared" si="2"/>
        <v>45.088203131696098</v>
      </c>
      <c r="K18" s="17">
        <f t="shared" si="2"/>
        <v>1672.1756356265739</v>
      </c>
      <c r="L18" s="17">
        <f t="shared" si="2"/>
        <v>172.7304754651727</v>
      </c>
      <c r="M18" s="17">
        <f t="shared" si="2"/>
        <v>166.10893218490509</v>
      </c>
      <c r="N18" s="19">
        <f t="shared" si="2"/>
        <v>1811.7921526518187</v>
      </c>
      <c r="O18" s="16">
        <f t="shared" si="2"/>
        <v>159.07008915541456</v>
      </c>
      <c r="P18" s="17">
        <f t="shared" si="2"/>
        <v>163.09234404992623</v>
      </c>
      <c r="Q18" s="17">
        <f>SUM(Q19:Q24)</f>
        <v>170.53707028970715</v>
      </c>
      <c r="R18" s="19">
        <f t="shared" si="2"/>
        <v>23.508277319892379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0.16678535913270401</v>
      </c>
      <c r="G19" s="23">
        <v>1.0329673085958719</v>
      </c>
      <c r="H19" s="23">
        <v>3.157725269122944</v>
      </c>
      <c r="I19" s="23">
        <v>1.553824746248736</v>
      </c>
      <c r="J19" s="23">
        <v>0.17548213564419199</v>
      </c>
      <c r="K19" s="23">
        <v>3.629726324217136</v>
      </c>
      <c r="L19" s="23">
        <v>0.76013813406024</v>
      </c>
      <c r="M19" s="23">
        <v>0.73606087210385596</v>
      </c>
      <c r="N19" s="24">
        <v>8.0264486811450233</v>
      </c>
      <c r="O19" s="22">
        <v>0.42148942912294401</v>
      </c>
      <c r="P19" s="23">
        <v>0.42268702765598398</v>
      </c>
      <c r="Q19" s="23">
        <v>0.42368502721979201</v>
      </c>
      <c r="R19" s="24">
        <v>7.5551028648992005E-2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4.4428685223750852</v>
      </c>
      <c r="G20" s="23">
        <v>13.667608452220216</v>
      </c>
      <c r="H20" s="23">
        <v>46.071632750491339</v>
      </c>
      <c r="I20" s="23">
        <v>24.44826367806014</v>
      </c>
      <c r="J20" s="23">
        <v>3.0061387739697247</v>
      </c>
      <c r="K20" s="23">
        <v>344.33903420922559</v>
      </c>
      <c r="L20" s="23">
        <v>11.498852805493733</v>
      </c>
      <c r="M20" s="23">
        <v>10.290316788266487</v>
      </c>
      <c r="N20" s="24">
        <v>121.6062934740318</v>
      </c>
      <c r="O20" s="22">
        <v>21.352709153799999</v>
      </c>
      <c r="P20" s="23">
        <v>22.455230823800001</v>
      </c>
      <c r="Q20" s="23">
        <v>24.6602741608</v>
      </c>
      <c r="R20" s="24">
        <v>2.5641300440851014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1.9507064439196573</v>
      </c>
      <c r="G21" s="23">
        <v>8.6807015843485527</v>
      </c>
      <c r="H21" s="23">
        <v>25.814416891835339</v>
      </c>
      <c r="I21" s="23">
        <v>13.397225041016135</v>
      </c>
      <c r="J21" s="23">
        <v>1.8318710620808694</v>
      </c>
      <c r="K21" s="23">
        <v>39.396639070395302</v>
      </c>
      <c r="L21" s="23">
        <v>7.3864032912008533</v>
      </c>
      <c r="M21" s="23">
        <v>8.0046448600414788</v>
      </c>
      <c r="N21" s="24">
        <v>65.257531582524948</v>
      </c>
      <c r="O21" s="22">
        <v>1.8801588020295603</v>
      </c>
      <c r="P21" s="23">
        <v>2.7172692880082012</v>
      </c>
      <c r="Q21" s="23">
        <v>3.7931038802253179</v>
      </c>
      <c r="R21" s="24">
        <v>0.36706322322491269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5.8243789324392203</v>
      </c>
      <c r="G22" s="23">
        <v>1.2134122777499999E-2</v>
      </c>
      <c r="H22" s="23">
        <v>3.68877332436E-2</v>
      </c>
      <c r="I22" s="23">
        <v>3.68877332436E-3</v>
      </c>
      <c r="J22" s="23">
        <v>4.853649110296697</v>
      </c>
      <c r="K22" s="23">
        <v>2.4753610466100001E-2</v>
      </c>
      <c r="L22" s="23">
        <v>7.2804736664999994E-2</v>
      </c>
      <c r="M22" s="23">
        <v>0.54360870037452236</v>
      </c>
      <c r="N22" s="24">
        <v>7.2804736664999994E-2</v>
      </c>
      <c r="O22" s="22">
        <v>18.104722752000001</v>
      </c>
      <c r="P22" s="23">
        <v>18.104722752000001</v>
      </c>
      <c r="Q22" s="23">
        <v>18.104722742</v>
      </c>
      <c r="R22" s="24">
        <v>1.1683803290500001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36.311720398806045</v>
      </c>
      <c r="G24" s="23">
        <v>204.28472614770195</v>
      </c>
      <c r="H24" s="23">
        <v>632.69662161921951</v>
      </c>
      <c r="I24" s="23">
        <v>314.73542982645739</v>
      </c>
      <c r="J24" s="23">
        <v>35.221062049704614</v>
      </c>
      <c r="K24" s="23">
        <v>1284.7854824122699</v>
      </c>
      <c r="L24" s="23">
        <v>153.01227649775288</v>
      </c>
      <c r="M24" s="23">
        <v>146.53430096411873</v>
      </c>
      <c r="N24" s="24">
        <v>1616.829074177452</v>
      </c>
      <c r="O24" s="22">
        <v>117.31100901846204</v>
      </c>
      <c r="P24" s="23">
        <v>119.39243415846205</v>
      </c>
      <c r="Q24" s="23">
        <v>123.55528447946203</v>
      </c>
      <c r="R24" s="24">
        <v>19.333152694883371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2.0242210599999999</v>
      </c>
      <c r="G26" s="17">
        <f t="shared" si="3"/>
        <v>0.11641513000000001</v>
      </c>
      <c r="H26" s="17">
        <f t="shared" si="3"/>
        <v>8.4538946300000006</v>
      </c>
      <c r="I26" s="17">
        <f t="shared" si="3"/>
        <v>3.3881001799999999</v>
      </c>
      <c r="J26" s="17">
        <f t="shared" si="3"/>
        <v>0.628274</v>
      </c>
      <c r="K26" s="17">
        <f t="shared" si="3"/>
        <v>2.9234111600000001</v>
      </c>
      <c r="L26" s="17">
        <f t="shared" si="3"/>
        <v>6.1240388299999999</v>
      </c>
      <c r="M26" s="17">
        <f t="shared" si="3"/>
        <v>2.06860731</v>
      </c>
      <c r="N26" s="19">
        <f t="shared" si="3"/>
        <v>17.54398277</v>
      </c>
      <c r="O26" s="16">
        <f t="shared" si="3"/>
        <v>1362.2277399999998</v>
      </c>
      <c r="P26" s="17">
        <f t="shared" si="3"/>
        <v>2155.986382</v>
      </c>
      <c r="Q26" s="17">
        <f>SUM(Q27:Q33)</f>
        <v>2215.7659279999998</v>
      </c>
      <c r="R26" s="19">
        <f t="shared" si="3"/>
        <v>653.32611105000001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>
        <v>1.08368</v>
      </c>
      <c r="P29" s="23">
        <v>1.08368</v>
      </c>
      <c r="Q29" s="23">
        <v>1.08368</v>
      </c>
      <c r="R29" s="24">
        <v>5.8518000000000001E-2</v>
      </c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>
        <v>6.3999999999999997E-5</v>
      </c>
      <c r="K31" s="23"/>
      <c r="L31" s="23"/>
      <c r="M31" s="23"/>
      <c r="N31" s="24"/>
      <c r="O31" s="22">
        <v>1.274E-3</v>
      </c>
      <c r="P31" s="23">
        <v>1.274E-3</v>
      </c>
      <c r="Q31" s="23">
        <v>1.274E-3</v>
      </c>
      <c r="R31" s="24">
        <v>3.1999999999999999E-5</v>
      </c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2.0242210599999999</v>
      </c>
      <c r="G32" s="23">
        <v>0.11641513000000001</v>
      </c>
      <c r="H32" s="23">
        <v>8.4538946300000006</v>
      </c>
      <c r="I32" s="23">
        <v>3.3881001799999999</v>
      </c>
      <c r="J32" s="23">
        <v>0.62821000000000005</v>
      </c>
      <c r="K32" s="23">
        <v>2.9234111600000001</v>
      </c>
      <c r="L32" s="23">
        <v>6.1240388299999999</v>
      </c>
      <c r="M32" s="23">
        <v>2.06860731</v>
      </c>
      <c r="N32" s="24">
        <v>17.54398277</v>
      </c>
      <c r="O32" s="22">
        <v>1361.1427859999999</v>
      </c>
      <c r="P32" s="23">
        <v>2154.9014280000001</v>
      </c>
      <c r="Q32" s="23">
        <v>2214.6809739999999</v>
      </c>
      <c r="R32" s="24">
        <v>653.26756105000004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1.4620144778403072</v>
      </c>
      <c r="G35" s="17">
        <f t="shared" si="4"/>
        <v>9.1513305805216005E-3</v>
      </c>
      <c r="H35" s="17">
        <f t="shared" si="4"/>
        <v>0.11790122749446109</v>
      </c>
      <c r="I35" s="17">
        <f t="shared" si="4"/>
        <v>5.5411400587577084E-2</v>
      </c>
      <c r="J35" s="17">
        <f t="shared" si="4"/>
        <v>1.3232412158975797</v>
      </c>
      <c r="K35" s="17">
        <f t="shared" si="4"/>
        <v>9.11424372937579E-2</v>
      </c>
      <c r="L35" s="17">
        <f t="shared" si="4"/>
        <v>0.10324254171034751</v>
      </c>
      <c r="M35" s="17">
        <f t="shared" si="4"/>
        <v>0.48953436378005505</v>
      </c>
      <c r="N35" s="19">
        <f t="shared" si="4"/>
        <v>12.189162086435886</v>
      </c>
      <c r="O35" s="16">
        <f t="shared" si="4"/>
        <v>3.3219935950841513</v>
      </c>
      <c r="P35" s="17">
        <f t="shared" si="4"/>
        <v>3.3219935950841513</v>
      </c>
      <c r="Q35" s="17">
        <f>SUM(Q36:Q41)</f>
        <v>3.3219935950841513</v>
      </c>
      <c r="R35" s="19">
        <f t="shared" si="4"/>
        <v>0.64331796758245763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0.62996116335253882</v>
      </c>
      <c r="G38" s="23">
        <v>1.3105170030705E-3</v>
      </c>
      <c r="H38" s="23">
        <v>3.9883716990089984E-3</v>
      </c>
      <c r="I38" s="23">
        <v>3.9623716930009995E-4</v>
      </c>
      <c r="J38" s="23">
        <v>0.52496880272896784</v>
      </c>
      <c r="K38" s="23">
        <v>2.6788546951545993E-3</v>
      </c>
      <c r="L38" s="23">
        <v>7.8731020415980981E-3</v>
      </c>
      <c r="M38" s="23">
        <v>5.774874836246302E-2</v>
      </c>
      <c r="N38" s="24">
        <v>7.8731020415980981E-3</v>
      </c>
      <c r="O38" s="22">
        <v>1.0499346056058261</v>
      </c>
      <c r="P38" s="23">
        <v>1.0499346056058261</v>
      </c>
      <c r="Q38" s="23">
        <v>1.0499346056058261</v>
      </c>
      <c r="R38" s="24">
        <v>5.66923347506978E-2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0.42561207400000006</v>
      </c>
      <c r="G39" s="23">
        <v>8.9005848750000011E-4</v>
      </c>
      <c r="H39" s="23">
        <v>2.6980978019999994E-3</v>
      </c>
      <c r="I39" s="23">
        <v>2.7080978019999982E-4</v>
      </c>
      <c r="J39" s="23">
        <v>0.35467439500000003</v>
      </c>
      <c r="K39" s="23">
        <v>1.8130393144999998E-3</v>
      </c>
      <c r="L39" s="23">
        <v>5.3203509249999982E-3</v>
      </c>
      <c r="M39" s="23">
        <v>3.9011573450000017E-2</v>
      </c>
      <c r="N39" s="24">
        <v>5.3203509249999982E-3</v>
      </c>
      <c r="O39" s="22">
        <v>0.70935178999999982</v>
      </c>
      <c r="P39" s="23">
        <v>0.70935178999999982</v>
      </c>
      <c r="Q39" s="23">
        <v>0.70935178999999982</v>
      </c>
      <c r="R39" s="24">
        <v>1.7732169750000006E-2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9.1008449734259783E-2</v>
      </c>
      <c r="G40" s="23">
        <v>6.1993869479878005E-3</v>
      </c>
      <c r="H40" s="23">
        <v>0.10722138693483539</v>
      </c>
      <c r="I40" s="23">
        <v>5.1554789329084381E-2</v>
      </c>
      <c r="J40" s="23">
        <v>0.1801355247267192</v>
      </c>
      <c r="K40" s="23">
        <v>8.5217043569940004E-2</v>
      </c>
      <c r="L40" s="23">
        <v>8.461962829475031E-2</v>
      </c>
      <c r="M40" s="23">
        <v>0.36171823648195112</v>
      </c>
      <c r="N40" s="24">
        <v>11.592427338465017</v>
      </c>
      <c r="O40" s="22">
        <v>0.98802840334053876</v>
      </c>
      <c r="P40" s="23">
        <v>0.98802840334053876</v>
      </c>
      <c r="Q40" s="23">
        <v>0.98802840334053876</v>
      </c>
      <c r="R40" s="24">
        <v>0.51680131221740511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0.31543279075350866</v>
      </c>
      <c r="G41" s="23">
        <v>7.5136814196329982E-4</v>
      </c>
      <c r="H41" s="23">
        <v>3.9933710586166999E-3</v>
      </c>
      <c r="I41" s="23">
        <v>3.1895643089925991E-3</v>
      </c>
      <c r="J41" s="23">
        <v>0.26346249344189271</v>
      </c>
      <c r="K41" s="23">
        <v>1.4334997141632996E-3</v>
      </c>
      <c r="L41" s="23">
        <v>5.4294604489991006E-3</v>
      </c>
      <c r="M41" s="23">
        <v>3.1055805485640901E-2</v>
      </c>
      <c r="N41" s="24">
        <v>0.58354129500427088</v>
      </c>
      <c r="O41" s="22">
        <v>0.57467879613778683</v>
      </c>
      <c r="P41" s="23">
        <v>0.57467879613778683</v>
      </c>
      <c r="Q41" s="23">
        <v>0.57467879613778683</v>
      </c>
      <c r="R41" s="24">
        <v>5.2092150864354696E-2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619.18208632102085</v>
      </c>
      <c r="G43" s="27">
        <f t="shared" si="5"/>
        <v>1016.5217415423658</v>
      </c>
      <c r="H43" s="27">
        <f t="shared" si="5"/>
        <v>2840.3476802185942</v>
      </c>
      <c r="I43" s="27">
        <f t="shared" si="5"/>
        <v>1831.4263584019191</v>
      </c>
      <c r="J43" s="27">
        <f t="shared" si="5"/>
        <v>903.27957589352434</v>
      </c>
      <c r="K43" s="27">
        <f t="shared" si="5"/>
        <v>28756.249767524056</v>
      </c>
      <c r="L43" s="27">
        <f t="shared" si="5"/>
        <v>1286.044129539823</v>
      </c>
      <c r="M43" s="27">
        <f t="shared" si="5"/>
        <v>968.2154381149885</v>
      </c>
      <c r="N43" s="28">
        <f t="shared" si="5"/>
        <v>4295.8367677648303</v>
      </c>
      <c r="O43" s="26">
        <f t="shared" si="5"/>
        <v>4955.9739149397356</v>
      </c>
      <c r="P43" s="27">
        <f t="shared" si="5"/>
        <v>6675.6800951242476</v>
      </c>
      <c r="Q43" s="27">
        <f t="shared" si="5"/>
        <v>8424.7222080580286</v>
      </c>
      <c r="R43" s="28">
        <f t="shared" si="5"/>
        <v>814.60717605775881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69.061490999999975</v>
      </c>
      <c r="G48" s="17">
        <f t="shared" si="7"/>
        <v>77.278820000000039</v>
      </c>
      <c r="H48" s="17">
        <f t="shared" si="7"/>
        <v>993.46100499999977</v>
      </c>
      <c r="I48" s="17">
        <f t="shared" si="7"/>
        <v>187.314954</v>
      </c>
      <c r="J48" s="17">
        <f t="shared" si="7"/>
        <v>48.533977677584332</v>
      </c>
      <c r="K48" s="17">
        <f t="shared" si="7"/>
        <v>8381.9817389999989</v>
      </c>
      <c r="L48" s="17">
        <f t="shared" si="7"/>
        <v>883.39247800000044</v>
      </c>
      <c r="M48" s="17">
        <f t="shared" si="7"/>
        <v>15.209890000000005</v>
      </c>
      <c r="N48" s="19">
        <f t="shared" si="7"/>
        <v>3144.0410870000005</v>
      </c>
      <c r="O48" s="16">
        <f t="shared" si="7"/>
        <v>2018.7981618010747</v>
      </c>
      <c r="P48" s="17">
        <f t="shared" si="7"/>
        <v>2458.707600801074</v>
      </c>
      <c r="Q48" s="17">
        <f>SUM(Q49:Q54)</f>
        <v>2910.4143378010735</v>
      </c>
      <c r="R48" s="19">
        <f t="shared" si="7"/>
        <v>207.46710003630304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68.018966999999975</v>
      </c>
      <c r="G51" s="23">
        <v>77.265892000000036</v>
      </c>
      <c r="H51" s="23">
        <v>993.26626699999974</v>
      </c>
      <c r="I51" s="23">
        <v>187.27270099999998</v>
      </c>
      <c r="J51" s="23">
        <v>47.19961399999999</v>
      </c>
      <c r="K51" s="23">
        <v>8381.7937999999995</v>
      </c>
      <c r="L51" s="23">
        <v>883.23290200000042</v>
      </c>
      <c r="M51" s="23">
        <v>14.392739000000004</v>
      </c>
      <c r="N51" s="24">
        <v>3132.8250660000003</v>
      </c>
      <c r="O51" s="22">
        <v>2004.0302880000006</v>
      </c>
      <c r="P51" s="23">
        <v>2443.9397269999999</v>
      </c>
      <c r="Q51" s="23">
        <v>2895.6464639999995</v>
      </c>
      <c r="R51" s="24">
        <v>206.40829899999994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0.85786200000000001</v>
      </c>
      <c r="G52" s="23">
        <v>1.7970000000000002E-3</v>
      </c>
      <c r="H52" s="23">
        <v>8.8189999999999987E-3</v>
      </c>
      <c r="I52" s="23">
        <v>2.7419999999999992E-3</v>
      </c>
      <c r="J52" s="23">
        <v>0.716893</v>
      </c>
      <c r="K52" s="23">
        <v>3.723999999999999E-3</v>
      </c>
      <c r="L52" s="23">
        <v>1.0926000000000002E-2</v>
      </c>
      <c r="M52" s="23">
        <v>7.8658000000000006E-2</v>
      </c>
      <c r="N52" s="24">
        <v>1.7840000000000005E-2</v>
      </c>
      <c r="O52" s="22">
        <v>1.5906579999999997</v>
      </c>
      <c r="P52" s="23">
        <v>1.5906579999999997</v>
      </c>
      <c r="Q52" s="23">
        <v>1.5906579999999997</v>
      </c>
      <c r="R52" s="24">
        <v>8.9662000000000019E-2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0.18466200000000002</v>
      </c>
      <c r="G53" s="23">
        <v>1.1130999999999999E-2</v>
      </c>
      <c r="H53" s="23">
        <v>0.185919</v>
      </c>
      <c r="I53" s="23">
        <v>3.9510999999999998E-2</v>
      </c>
      <c r="J53" s="23">
        <v>0.61747067758434382</v>
      </c>
      <c r="K53" s="23">
        <v>0.18421500000000005</v>
      </c>
      <c r="L53" s="23">
        <v>0.14865</v>
      </c>
      <c r="M53" s="23">
        <v>0.73849300000000018</v>
      </c>
      <c r="N53" s="24">
        <v>11.198181</v>
      </c>
      <c r="O53" s="22">
        <v>13.177215801074054</v>
      </c>
      <c r="P53" s="23">
        <v>13.177215801074054</v>
      </c>
      <c r="Q53" s="23">
        <v>13.177215801074054</v>
      </c>
      <c r="R53" s="24">
        <v>0.96913903630308751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45.724262000000003</v>
      </c>
      <c r="G56" s="17">
        <f t="shared" si="8"/>
        <v>1003.701845</v>
      </c>
      <c r="H56" s="17">
        <f t="shared" si="8"/>
        <v>1806.8028359999998</v>
      </c>
      <c r="I56" s="17">
        <f t="shared" si="8"/>
        <v>525.38871800000004</v>
      </c>
      <c r="J56" s="17">
        <f t="shared" si="8"/>
        <v>79.987449999999995</v>
      </c>
      <c r="K56" s="17">
        <f t="shared" si="8"/>
        <v>191.565293</v>
      </c>
      <c r="L56" s="17">
        <f t="shared" si="8"/>
        <v>2449.9209440000004</v>
      </c>
      <c r="M56" s="17">
        <f t="shared" si="8"/>
        <v>44.253732999999997</v>
      </c>
      <c r="N56" s="19">
        <f t="shared" si="8"/>
        <v>39895.424536000006</v>
      </c>
      <c r="O56" s="16">
        <f t="shared" si="8"/>
        <v>34666.821820000005</v>
      </c>
      <c r="P56" s="17">
        <f t="shared" si="8"/>
        <v>35571.672163999996</v>
      </c>
      <c r="Q56" s="17">
        <f>SUM(Q57:Q61)</f>
        <v>37389.075112999999</v>
      </c>
      <c r="R56" s="19">
        <f t="shared" si="8"/>
        <v>4172.5311809999994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37.675735000000003</v>
      </c>
      <c r="G58" s="23">
        <v>453.01304599999997</v>
      </c>
      <c r="H58" s="23">
        <v>832.50728300000003</v>
      </c>
      <c r="I58" s="23">
        <v>271.22464100000002</v>
      </c>
      <c r="J58" s="23">
        <v>56.265475999999985</v>
      </c>
      <c r="K58" s="23">
        <v>106.843931</v>
      </c>
      <c r="L58" s="23">
        <v>1306.1826750000005</v>
      </c>
      <c r="M58" s="23">
        <v>23.073413999999993</v>
      </c>
      <c r="N58" s="24">
        <v>18206.758178000004</v>
      </c>
      <c r="O58" s="22">
        <v>8466.6108430000004</v>
      </c>
      <c r="P58" s="23">
        <v>8676.3239250000042</v>
      </c>
      <c r="Q58" s="23">
        <v>9095.5959849999999</v>
      </c>
      <c r="R58" s="24">
        <v>1434.8488139999997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8.0485269999999982</v>
      </c>
      <c r="G61" s="23">
        <v>550.68879900000013</v>
      </c>
      <c r="H61" s="23">
        <v>974.29555299999993</v>
      </c>
      <c r="I61" s="23">
        <v>254.16407700000005</v>
      </c>
      <c r="J61" s="23">
        <v>23.721974000000007</v>
      </c>
      <c r="K61" s="23">
        <v>84.721361999999999</v>
      </c>
      <c r="L61" s="23">
        <v>1143.7382690000002</v>
      </c>
      <c r="M61" s="23">
        <v>21.180319000000001</v>
      </c>
      <c r="N61" s="24">
        <v>21688.666358000006</v>
      </c>
      <c r="O61" s="22">
        <v>26200.210977000002</v>
      </c>
      <c r="P61" s="23">
        <v>26895.348238999992</v>
      </c>
      <c r="Q61" s="23">
        <v>28293.479127999999</v>
      </c>
      <c r="R61" s="24">
        <v>2737.6823669999994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4.1936409999999986</v>
      </c>
      <c r="G63" s="17">
        <f t="shared" si="9"/>
        <v>36.363108000000011</v>
      </c>
      <c r="H63" s="17">
        <f t="shared" si="9"/>
        <v>68.262163000000001</v>
      </c>
      <c r="I63" s="17">
        <f t="shared" si="9"/>
        <v>23.051677000000005</v>
      </c>
      <c r="J63" s="17">
        <f t="shared" si="9"/>
        <v>5.8309490000000013</v>
      </c>
      <c r="K63" s="17">
        <f t="shared" si="9"/>
        <v>19.264611000000002</v>
      </c>
      <c r="L63" s="17">
        <f t="shared" si="9"/>
        <v>78.922777999999994</v>
      </c>
      <c r="M63" s="17">
        <f t="shared" si="9"/>
        <v>6.3653040000000001</v>
      </c>
      <c r="N63" s="19">
        <f t="shared" si="9"/>
        <v>2649.2721740000002</v>
      </c>
      <c r="O63" s="16">
        <f t="shared" si="9"/>
        <v>918.58733699999993</v>
      </c>
      <c r="P63" s="17">
        <f t="shared" si="9"/>
        <v>924.79012300000022</v>
      </c>
      <c r="Q63" s="17">
        <f>SUM(Q64:Q68)</f>
        <v>937.91319100000021</v>
      </c>
      <c r="R63" s="19">
        <f t="shared" si="9"/>
        <v>566.43023599999992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2.920904999999999</v>
      </c>
      <c r="G65" s="23">
        <v>36.150379000000008</v>
      </c>
      <c r="H65" s="23">
        <v>63.944117999999996</v>
      </c>
      <c r="I65" s="23">
        <v>16.683478000000004</v>
      </c>
      <c r="J65" s="23">
        <v>3.5050210000000006</v>
      </c>
      <c r="K65" s="23">
        <v>17.919244000000003</v>
      </c>
      <c r="L65" s="23">
        <v>75.679706999999993</v>
      </c>
      <c r="M65" s="23">
        <v>1.7143440000000001</v>
      </c>
      <c r="N65" s="24">
        <v>1423.1859219999999</v>
      </c>
      <c r="O65" s="22">
        <v>284.32596399999989</v>
      </c>
      <c r="P65" s="23">
        <v>290.50153000000006</v>
      </c>
      <c r="Q65" s="23">
        <v>303.62459800000011</v>
      </c>
      <c r="R65" s="24">
        <v>71.742293000000004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1.2727359999999999</v>
      </c>
      <c r="G67" s="23">
        <v>0.21272899999999995</v>
      </c>
      <c r="H67" s="23">
        <v>4.3180449999999988</v>
      </c>
      <c r="I67" s="23">
        <v>6.3681990000000015</v>
      </c>
      <c r="J67" s="23">
        <v>2.3259280000000007</v>
      </c>
      <c r="K67" s="23">
        <v>1.3453670000000002</v>
      </c>
      <c r="L67" s="23">
        <v>3.243071</v>
      </c>
      <c r="M67" s="23">
        <v>4.6509599999999995</v>
      </c>
      <c r="N67" s="24">
        <v>1226.0862520000003</v>
      </c>
      <c r="O67" s="22">
        <v>634.26137300000005</v>
      </c>
      <c r="P67" s="23">
        <v>634.28859300000011</v>
      </c>
      <c r="Q67" s="23">
        <v>634.28859300000011</v>
      </c>
      <c r="R67" s="24">
        <v>494.6879429999999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118.97939399999998</v>
      </c>
      <c r="G70" s="27">
        <f t="shared" si="10"/>
        <v>1117.3437730000001</v>
      </c>
      <c r="H70" s="27">
        <f t="shared" si="10"/>
        <v>2868.5260039999998</v>
      </c>
      <c r="I70" s="27">
        <f t="shared" si="10"/>
        <v>735.75534900000002</v>
      </c>
      <c r="J70" s="27">
        <f t="shared" si="10"/>
        <v>134.35237667758435</v>
      </c>
      <c r="K70" s="27">
        <f t="shared" si="10"/>
        <v>8592.8116429999991</v>
      </c>
      <c r="L70" s="27">
        <f t="shared" si="10"/>
        <v>3412.2362000000012</v>
      </c>
      <c r="M70" s="27">
        <f t="shared" si="10"/>
        <v>65.828927000000007</v>
      </c>
      <c r="N70" s="28">
        <f t="shared" si="10"/>
        <v>45688.737797000002</v>
      </c>
      <c r="O70" s="26">
        <f t="shared" si="10"/>
        <v>37604.207318801076</v>
      </c>
      <c r="P70" s="27">
        <f t="shared" si="10"/>
        <v>38955.169887801072</v>
      </c>
      <c r="Q70" s="27">
        <f t="shared" si="10"/>
        <v>41237.402641801069</v>
      </c>
      <c r="R70" s="28">
        <f t="shared" si="10"/>
        <v>4946.4285170363028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446.94520164730551</v>
      </c>
      <c r="G75" s="17">
        <f t="shared" si="12"/>
        <v>679.3268884873861</v>
      </c>
      <c r="H75" s="17">
        <f t="shared" si="12"/>
        <v>1740.3234496023688</v>
      </c>
      <c r="I75" s="17">
        <f t="shared" si="12"/>
        <v>1124.7252853522932</v>
      </c>
      <c r="J75" s="17">
        <f t="shared" si="12"/>
        <v>227.6699691574386</v>
      </c>
      <c r="K75" s="17">
        <f t="shared" si="12"/>
        <v>2780.3286614044373</v>
      </c>
      <c r="L75" s="17">
        <f t="shared" si="12"/>
        <v>3172.9353856280627</v>
      </c>
      <c r="M75" s="17">
        <f t="shared" si="12"/>
        <v>241.38806713432689</v>
      </c>
      <c r="N75" s="19">
        <f t="shared" si="12"/>
        <v>31511.349013414176</v>
      </c>
      <c r="O75" s="16">
        <f t="shared" si="12"/>
        <v>8555.7078599199904</v>
      </c>
      <c r="P75" s="17">
        <f t="shared" si="12"/>
        <v>9036.8309708233446</v>
      </c>
      <c r="Q75" s="17">
        <f>SUM(Q76:Q81)</f>
        <v>9582.3942284886289</v>
      </c>
      <c r="R75" s="19">
        <f t="shared" si="12"/>
        <v>1887.3364891700969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336.51172216416745</v>
      </c>
      <c r="G77" s="39">
        <v>59.935949546945146</v>
      </c>
      <c r="H77" s="39">
        <v>305.731599872598</v>
      </c>
      <c r="I77" s="39">
        <v>696.00907853726426</v>
      </c>
      <c r="J77" s="39">
        <v>56.322659908292621</v>
      </c>
      <c r="K77" s="39">
        <v>587.50509150185769</v>
      </c>
      <c r="L77" s="39">
        <v>677.54560853285466</v>
      </c>
      <c r="M77" s="39">
        <v>178.86955941145425</v>
      </c>
      <c r="N77" s="40">
        <v>5695.322701614743</v>
      </c>
      <c r="O77" s="38">
        <v>970.53194385131553</v>
      </c>
      <c r="P77" s="39">
        <v>1153.3372711781089</v>
      </c>
      <c r="Q77" s="39">
        <v>1297.2871412317988</v>
      </c>
      <c r="R77" s="40">
        <v>31.780800265281584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85.471832635038027</v>
      </c>
      <c r="G78" s="39">
        <v>618.73716638430085</v>
      </c>
      <c r="H78" s="39">
        <v>1403.00149387077</v>
      </c>
      <c r="I78" s="39">
        <v>419.52560841567879</v>
      </c>
      <c r="J78" s="39">
        <v>147.86175108814598</v>
      </c>
      <c r="K78" s="39">
        <v>1835.3024281668488</v>
      </c>
      <c r="L78" s="39">
        <v>2469.9799451999879</v>
      </c>
      <c r="M78" s="39">
        <v>48.073297776992625</v>
      </c>
      <c r="N78" s="40">
        <v>25574.860494023396</v>
      </c>
      <c r="O78" s="38">
        <v>7371.1871716682372</v>
      </c>
      <c r="P78" s="39">
        <v>7663.6987842447952</v>
      </c>
      <c r="Q78" s="39">
        <v>8065.2913958563913</v>
      </c>
      <c r="R78" s="40">
        <v>1818.0618931929152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21.4120332896</v>
      </c>
      <c r="G79" s="39">
        <v>0.32489906726999995</v>
      </c>
      <c r="H79" s="39">
        <v>18.944795964500791</v>
      </c>
      <c r="I79" s="39">
        <v>5.6575025964500814</v>
      </c>
      <c r="J79" s="39">
        <v>17.247593908000002</v>
      </c>
      <c r="K79" s="39">
        <v>235.27626289723085</v>
      </c>
      <c r="L79" s="39">
        <v>15.308024403619999</v>
      </c>
      <c r="M79" s="39">
        <v>2.06470295988</v>
      </c>
      <c r="N79" s="40">
        <v>34.117645528380002</v>
      </c>
      <c r="O79" s="38">
        <v>67.986080815999998</v>
      </c>
      <c r="P79" s="39">
        <v>71.871170816000031</v>
      </c>
      <c r="Q79" s="39">
        <v>71.871170816000031</v>
      </c>
      <c r="R79" s="40">
        <v>19.818627345399996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3.5496135585000008</v>
      </c>
      <c r="G80" s="39">
        <v>0.32887348887000001</v>
      </c>
      <c r="H80" s="39">
        <v>12.645559894499996</v>
      </c>
      <c r="I80" s="39">
        <v>3.5330958028999992</v>
      </c>
      <c r="J80" s="39">
        <v>6.2379642529999986</v>
      </c>
      <c r="K80" s="39">
        <v>122.2448788385</v>
      </c>
      <c r="L80" s="39">
        <v>10.101807491600002</v>
      </c>
      <c r="M80" s="39">
        <v>12.380506985999999</v>
      </c>
      <c r="N80" s="40">
        <v>207.04817224765779</v>
      </c>
      <c r="O80" s="38">
        <v>146.00266358443855</v>
      </c>
      <c r="P80" s="39">
        <v>147.92374458443862</v>
      </c>
      <c r="Q80" s="39">
        <v>147.94452058443858</v>
      </c>
      <c r="R80" s="40">
        <v>17.675168366499999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2.4848281147501385</v>
      </c>
      <c r="G83" s="17">
        <f t="shared" si="13"/>
        <v>0.74919440753114175</v>
      </c>
      <c r="H83" s="17">
        <f t="shared" si="13"/>
        <v>1.5920381108189967</v>
      </c>
      <c r="I83" s="17">
        <f t="shared" si="13"/>
        <v>3.3151852484557089</v>
      </c>
      <c r="J83" s="17">
        <f t="shared" si="13"/>
        <v>0.27568041265442861</v>
      </c>
      <c r="K83" s="17">
        <f t="shared" si="13"/>
        <v>159.20381136018858</v>
      </c>
      <c r="L83" s="17">
        <f t="shared" si="13"/>
        <v>2.8469387429068518</v>
      </c>
      <c r="M83" s="17">
        <f t="shared" si="13"/>
        <v>1.2861170638622836</v>
      </c>
      <c r="N83" s="19">
        <f t="shared" si="13"/>
        <v>54.81605740281848</v>
      </c>
      <c r="O83" s="16">
        <f t="shared" si="13"/>
        <v>36.699359121000001</v>
      </c>
      <c r="P83" s="17">
        <f t="shared" si="13"/>
        <v>53.541859121000002</v>
      </c>
      <c r="Q83" s="17">
        <f>SUM(Q84:Q86)</f>
        <v>75.257783629000016</v>
      </c>
      <c r="R83" s="19">
        <f t="shared" si="13"/>
        <v>20.450036214500003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7.2482951470000003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2.4848281147501385</v>
      </c>
      <c r="G86" s="39">
        <v>0.74919440753114175</v>
      </c>
      <c r="H86" s="39">
        <v>1.5920381108189967</v>
      </c>
      <c r="I86" s="39">
        <v>3.3151852484557089</v>
      </c>
      <c r="J86" s="39">
        <v>0.27568041265442861</v>
      </c>
      <c r="K86" s="39">
        <v>159.20381136018858</v>
      </c>
      <c r="L86" s="39">
        <v>2.8469387429068518</v>
      </c>
      <c r="M86" s="39">
        <v>1.2861170638622836</v>
      </c>
      <c r="N86" s="40">
        <v>54.81605740281848</v>
      </c>
      <c r="O86" s="38">
        <v>36.699359121000001</v>
      </c>
      <c r="P86" s="39">
        <v>53.541859121000002</v>
      </c>
      <c r="Q86" s="39">
        <v>68.009488482000009</v>
      </c>
      <c r="R86" s="40">
        <v>20.450036214500003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338.96231134100344</v>
      </c>
      <c r="G88" s="17">
        <f t="shared" si="14"/>
        <v>178.32202012073284</v>
      </c>
      <c r="H88" s="17">
        <f t="shared" si="14"/>
        <v>1360.3320404632582</v>
      </c>
      <c r="I88" s="17">
        <f t="shared" si="14"/>
        <v>449.72008397954977</v>
      </c>
      <c r="J88" s="17">
        <f t="shared" si="14"/>
        <v>400.81265407276425</v>
      </c>
      <c r="K88" s="17">
        <f t="shared" si="14"/>
        <v>1215.6816892910624</v>
      </c>
      <c r="L88" s="17">
        <f t="shared" si="14"/>
        <v>7252.223530978923</v>
      </c>
      <c r="M88" s="17">
        <f t="shared" si="14"/>
        <v>389.52791821867385</v>
      </c>
      <c r="N88" s="19">
        <f t="shared" si="14"/>
        <v>6129.8943511455236</v>
      </c>
      <c r="O88" s="16">
        <f t="shared" si="14"/>
        <v>390.97866758987993</v>
      </c>
      <c r="P88" s="17">
        <f t="shared" si="14"/>
        <v>924.66391580130153</v>
      </c>
      <c r="Q88" s="17">
        <f>SUM(Q89:Q114)</f>
        <v>2527.7774121407379</v>
      </c>
      <c r="R88" s="19">
        <f t="shared" si="14"/>
        <v>52.216810765298533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39"/>
      <c r="I90" s="39"/>
      <c r="J90" s="39">
        <v>2.8335293200270301E-2</v>
      </c>
      <c r="K90" s="39"/>
      <c r="L90" s="39"/>
      <c r="M90" s="39"/>
      <c r="N90" s="40"/>
      <c r="O90" s="38">
        <v>1.1855390818826246</v>
      </c>
      <c r="P90" s="39">
        <v>1.1855390818826246</v>
      </c>
      <c r="Q90" s="39">
        <v>1.1855390818826246</v>
      </c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279.47936700000008</v>
      </c>
      <c r="G91" s="39">
        <v>130.42360699999998</v>
      </c>
      <c r="H91" s="39">
        <v>1024.7562499999999</v>
      </c>
      <c r="I91" s="39"/>
      <c r="J91" s="39"/>
      <c r="K91" s="39">
        <v>465.79863700000004</v>
      </c>
      <c r="L91" s="39">
        <v>6707.5078029999995</v>
      </c>
      <c r="M91" s="39"/>
      <c r="N91" s="40">
        <v>4657.9856700000009</v>
      </c>
      <c r="O91" s="38">
        <v>83.843739000000014</v>
      </c>
      <c r="P91" s="39">
        <v>558.95832700000005</v>
      </c>
      <c r="Q91" s="39">
        <v>1863.1941940000002</v>
      </c>
      <c r="R91" s="40">
        <v>2.0092110000000001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51.868645099999981</v>
      </c>
      <c r="G99" s="39">
        <v>45.175916699999995</v>
      </c>
      <c r="H99" s="39">
        <v>329.61687369999999</v>
      </c>
      <c r="I99" s="39">
        <v>440.04689230000008</v>
      </c>
      <c r="J99" s="39">
        <v>394.87097560000001</v>
      </c>
      <c r="K99" s="39">
        <v>322.92414530000008</v>
      </c>
      <c r="L99" s="39">
        <v>535.418272</v>
      </c>
      <c r="M99" s="39">
        <v>383.15870089999999</v>
      </c>
      <c r="N99" s="40">
        <v>1336.8724978999999</v>
      </c>
      <c r="O99" s="38">
        <v>124.72718632100002</v>
      </c>
      <c r="P99" s="39">
        <v>124.72718632100002</v>
      </c>
      <c r="Q99" s="39">
        <v>324.43670190599994</v>
      </c>
      <c r="R99" s="40">
        <v>4.0210079550000009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0.55723800000000001</v>
      </c>
      <c r="G107" s="39">
        <v>0.55723800000000001</v>
      </c>
      <c r="H107" s="39">
        <v>1.1149230000000001</v>
      </c>
      <c r="I107" s="39">
        <v>0.55723800000000001</v>
      </c>
      <c r="J107" s="39">
        <v>0.77408099999999991</v>
      </c>
      <c r="K107" s="39">
        <v>27.870826999999998</v>
      </c>
      <c r="L107" s="39">
        <v>1.1149230000000001</v>
      </c>
      <c r="M107" s="39">
        <v>0.55723800000000001</v>
      </c>
      <c r="N107" s="40">
        <v>0.111537</v>
      </c>
      <c r="O107" s="38">
        <v>96.729750999999993</v>
      </c>
      <c r="P107" s="39">
        <v>145.81460099999998</v>
      </c>
      <c r="Q107" s="39">
        <v>228.95166099999997</v>
      </c>
      <c r="R107" s="40">
        <v>41.978277000000006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39"/>
      <c r="I108" s="39"/>
      <c r="J108" s="39">
        <v>4.1940510000000017</v>
      </c>
      <c r="K108" s="39"/>
      <c r="L108" s="39"/>
      <c r="M108" s="39"/>
      <c r="N108" s="40"/>
      <c r="O108" s="38">
        <v>8.3881010000000042</v>
      </c>
      <c r="P108" s="39">
        <v>8.3881010000000042</v>
      </c>
      <c r="Q108" s="39">
        <v>8.3881010000000042</v>
      </c>
      <c r="R108" s="40">
        <v>0.33552799999999999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0.25394699999999998</v>
      </c>
      <c r="G109" s="39">
        <v>0.25394699999999998</v>
      </c>
      <c r="H109" s="39">
        <v>0.50810299999999997</v>
      </c>
      <c r="I109" s="39">
        <v>0.25394699999999998</v>
      </c>
      <c r="J109" s="39">
        <v>0.25755059450807538</v>
      </c>
      <c r="K109" s="39">
        <v>12.701591999999994</v>
      </c>
      <c r="L109" s="39">
        <v>0.50810299999999997</v>
      </c>
      <c r="M109" s="39">
        <v>0.25394699999999998</v>
      </c>
      <c r="N109" s="40">
        <v>5.0830999999999994E-2</v>
      </c>
      <c r="O109" s="38">
        <v>1.0583901900564574</v>
      </c>
      <c r="P109" s="39">
        <v>1.1604561900564576</v>
      </c>
      <c r="Q109" s="39">
        <v>1.3645961900564583</v>
      </c>
      <c r="R109" s="40">
        <v>0.41171472185000002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28.46</v>
      </c>
      <c r="P110" s="39">
        <v>28.46</v>
      </c>
      <c r="Q110" s="39">
        <v>28.46</v>
      </c>
      <c r="R110" s="40">
        <v>1.1384000000000001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6.803114241003426</v>
      </c>
      <c r="G114" s="39">
        <v>1.9113114207328583</v>
      </c>
      <c r="H114" s="39">
        <v>4.3358907632582664</v>
      </c>
      <c r="I114" s="39">
        <v>8.8620066795497454</v>
      </c>
      <c r="J114" s="39">
        <v>0.68766058505586658</v>
      </c>
      <c r="K114" s="39">
        <v>386.38648799106227</v>
      </c>
      <c r="L114" s="39">
        <v>7.6744299789231549</v>
      </c>
      <c r="M114" s="39">
        <v>5.5580323186739138</v>
      </c>
      <c r="N114" s="40">
        <v>134.87381524552305</v>
      </c>
      <c r="O114" s="38">
        <v>46.585960996940869</v>
      </c>
      <c r="P114" s="39">
        <v>55.969705208362214</v>
      </c>
      <c r="Q114" s="39">
        <v>71.796618962798746</v>
      </c>
      <c r="R114" s="40">
        <v>2.3226720884485381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788.39234110305915</v>
      </c>
      <c r="G116" s="42">
        <f t="shared" si="15"/>
        <v>858.39810301565012</v>
      </c>
      <c r="H116" s="42">
        <f t="shared" si="15"/>
        <v>3102.2475281764459</v>
      </c>
      <c r="I116" s="42">
        <f t="shared" si="15"/>
        <v>1577.7605545802987</v>
      </c>
      <c r="J116" s="42">
        <f t="shared" si="15"/>
        <v>628.7583036428573</v>
      </c>
      <c r="K116" s="42">
        <f t="shared" si="15"/>
        <v>4155.2141620556886</v>
      </c>
      <c r="L116" s="42">
        <f t="shared" si="15"/>
        <v>10428.005855349893</v>
      </c>
      <c r="M116" s="42">
        <f t="shared" si="15"/>
        <v>632.202102416863</v>
      </c>
      <c r="N116" s="43">
        <f t="shared" si="15"/>
        <v>37696.05942196252</v>
      </c>
      <c r="O116" s="41">
        <f t="shared" si="15"/>
        <v>8983.385886630871</v>
      </c>
      <c r="P116" s="42">
        <f t="shared" si="15"/>
        <v>10015.036745745647</v>
      </c>
      <c r="Q116" s="42">
        <f t="shared" si="15"/>
        <v>12185.429424258367</v>
      </c>
      <c r="R116" s="43">
        <f t="shared" si="15"/>
        <v>1960.0033361498954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7.3600860870000007E-2</v>
      </c>
      <c r="G121" s="17">
        <f t="shared" si="17"/>
        <v>0.257603013045</v>
      </c>
      <c r="H121" s="17">
        <f t="shared" si="17"/>
        <v>1.288015065225</v>
      </c>
      <c r="I121" s="17">
        <f t="shared" si="17"/>
        <v>0.55200645652500002</v>
      </c>
      <c r="J121" s="17">
        <f t="shared" si="17"/>
        <v>0.29440344348000003</v>
      </c>
      <c r="K121" s="17">
        <f t="shared" si="17"/>
        <v>2.4288284087099998</v>
      </c>
      <c r="L121" s="17">
        <f t="shared" si="17"/>
        <v>1.2512146347899999</v>
      </c>
      <c r="M121" s="17">
        <f t="shared" si="17"/>
        <v>7.3600860870000007E-2</v>
      </c>
      <c r="N121" s="19">
        <f t="shared" si="17"/>
        <v>0.47840559565500002</v>
      </c>
      <c r="O121" s="16">
        <f t="shared" si="17"/>
        <v>91.602710316999989</v>
      </c>
      <c r="P121" s="17">
        <f t="shared" si="17"/>
        <v>209.97584396300002</v>
      </c>
      <c r="Q121" s="17">
        <f>SUM(Q122:Q126)</f>
        <v>332.47016579000001</v>
      </c>
      <c r="R121" s="19">
        <f t="shared" si="17"/>
        <v>0.18135728000000001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7.3600860870000007E-2</v>
      </c>
      <c r="G123" s="102">
        <v>0.257603013045</v>
      </c>
      <c r="H123" s="102">
        <v>1.288015065225</v>
      </c>
      <c r="I123" s="102">
        <v>0.55200645652500002</v>
      </c>
      <c r="J123" s="102">
        <v>0.29440344348000003</v>
      </c>
      <c r="K123" s="102">
        <v>2.4288284087099998</v>
      </c>
      <c r="L123" s="102">
        <v>1.2512146347899999</v>
      </c>
      <c r="M123" s="102">
        <v>7.3600860870000007E-2</v>
      </c>
      <c r="N123" s="103">
        <v>0.47840559565500002</v>
      </c>
      <c r="O123" s="38">
        <v>91.602710316999989</v>
      </c>
      <c r="P123" s="39">
        <v>209.97584396300002</v>
      </c>
      <c r="Q123" s="39">
        <v>332.47016579000001</v>
      </c>
      <c r="R123" s="40">
        <v>0.18135728000000001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91.904511152039987</v>
      </c>
      <c r="G128" s="17">
        <f t="shared" si="18"/>
        <v>1370.3501741400003</v>
      </c>
      <c r="H128" s="17">
        <f t="shared" si="18"/>
        <v>2016.2173121779999</v>
      </c>
      <c r="I128" s="17">
        <f t="shared" si="18"/>
        <v>1655.3845380970001</v>
      </c>
      <c r="J128" s="17">
        <f t="shared" si="18"/>
        <v>832.04717194540012</v>
      </c>
      <c r="K128" s="17">
        <f t="shared" si="18"/>
        <v>4417.0671370709997</v>
      </c>
      <c r="L128" s="17">
        <f t="shared" si="18"/>
        <v>33065.612315933002</v>
      </c>
      <c r="M128" s="17">
        <f t="shared" si="18"/>
        <v>109.46531811999999</v>
      </c>
      <c r="N128" s="19">
        <f t="shared" si="18"/>
        <v>24285.550691819997</v>
      </c>
      <c r="O128" s="16">
        <f t="shared" si="18"/>
        <v>1101.1306047921598</v>
      </c>
      <c r="P128" s="17">
        <f t="shared" si="18"/>
        <v>1430.6919533769599</v>
      </c>
      <c r="Q128" s="17">
        <f>SUM(Q129:Q138)</f>
        <v>2786.8488713078805</v>
      </c>
      <c r="R128" s="19">
        <f t="shared" si="18"/>
        <v>31.550013641907039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69.9397929</v>
      </c>
      <c r="P129" s="39">
        <v>166.2320995</v>
      </c>
      <c r="Q129" s="39">
        <v>386.05876319999999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2.4803142560000002</v>
      </c>
      <c r="I130" s="39"/>
      <c r="J130" s="39"/>
      <c r="K130" s="39"/>
      <c r="L130" s="39"/>
      <c r="M130" s="39"/>
      <c r="N130" s="40">
        <v>4.9711830399999997</v>
      </c>
      <c r="O130" s="38">
        <v>1.66046392</v>
      </c>
      <c r="P130" s="39">
        <v>3.32092784</v>
      </c>
      <c r="Q130" s="39">
        <v>14.49868496</v>
      </c>
      <c r="R130" s="40">
        <v>3.9851134080000003E-2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0.28349384</v>
      </c>
      <c r="G131" s="39"/>
      <c r="H131" s="39">
        <v>18.994087279999999</v>
      </c>
      <c r="I131" s="39">
        <v>0.48598943999999999</v>
      </c>
      <c r="J131" s="39">
        <v>8.0998239999999999E-2</v>
      </c>
      <c r="K131" s="39">
        <v>7.1278451199999999</v>
      </c>
      <c r="L131" s="39">
        <v>0.56698767999999999</v>
      </c>
      <c r="M131" s="39"/>
      <c r="N131" s="40">
        <v>34.262255519999997</v>
      </c>
      <c r="O131" s="38">
        <v>5.8318732799999999</v>
      </c>
      <c r="P131" s="39">
        <v>6.1558662399999999</v>
      </c>
      <c r="Q131" s="39">
        <v>27.7418972</v>
      </c>
      <c r="R131" s="40">
        <v>0.13996495872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2.5894644840000001</v>
      </c>
      <c r="G134" s="39">
        <v>3.5227365110000002</v>
      </c>
      <c r="H134" s="39">
        <v>68.758021060000004</v>
      </c>
      <c r="I134" s="39">
        <v>11.643830958000001</v>
      </c>
      <c r="J134" s="39">
        <v>4.1317231950000002</v>
      </c>
      <c r="K134" s="39">
        <v>34.204923659999999</v>
      </c>
      <c r="L134" s="39">
        <v>11.977739635000001</v>
      </c>
      <c r="M134" s="39">
        <v>13.49371812</v>
      </c>
      <c r="N134" s="40">
        <v>67.316755360000002</v>
      </c>
      <c r="O134" s="38">
        <v>29.67433058916</v>
      </c>
      <c r="P134" s="39">
        <v>29.67433058916</v>
      </c>
      <c r="Q134" s="39">
        <v>85.145287290880006</v>
      </c>
      <c r="R134" s="40">
        <v>29.67433058916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78.190661030040005</v>
      </c>
      <c r="G135" s="39">
        <v>1158.3801634080003</v>
      </c>
      <c r="H135" s="39">
        <v>1013.5826429819999</v>
      </c>
      <c r="I135" s="39">
        <v>193.06336056800001</v>
      </c>
      <c r="J135" s="39">
        <v>733.64077015840007</v>
      </c>
      <c r="K135" s="39">
        <v>3957.7988916439995</v>
      </c>
      <c r="L135" s="39">
        <v>14479.752042599999</v>
      </c>
      <c r="M135" s="39"/>
      <c r="N135" s="40">
        <v>22202.286465319998</v>
      </c>
      <c r="O135" s="38">
        <v>202.7165285964</v>
      </c>
      <c r="P135" s="39">
        <v>231.67603268159999</v>
      </c>
      <c r="Q135" s="39">
        <v>289.59504085200007</v>
      </c>
      <c r="R135" s="40">
        <v>0.72977950294703997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0.19734159800000001</v>
      </c>
      <c r="G136" s="39">
        <v>0.109634221</v>
      </c>
      <c r="H136" s="39">
        <v>2.0830502000000002</v>
      </c>
      <c r="I136" s="39">
        <v>6.3149311309999998</v>
      </c>
      <c r="J136" s="39">
        <v>0.37275635200000001</v>
      </c>
      <c r="K136" s="39">
        <v>0.76743954700000006</v>
      </c>
      <c r="L136" s="39">
        <v>2.3900260179999999</v>
      </c>
      <c r="M136" s="39"/>
      <c r="N136" s="40">
        <v>11.59930058</v>
      </c>
      <c r="O136" s="38">
        <v>223.02087590659997</v>
      </c>
      <c r="P136" s="39">
        <v>283.27427202619998</v>
      </c>
      <c r="Q136" s="39">
        <v>475.28305980500011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10.6435502</v>
      </c>
      <c r="G137" s="39">
        <v>208.33763999999999</v>
      </c>
      <c r="H137" s="39">
        <v>910.31919640000001</v>
      </c>
      <c r="I137" s="39">
        <v>1443.876426</v>
      </c>
      <c r="J137" s="39">
        <v>93.820924000000005</v>
      </c>
      <c r="K137" s="39">
        <v>417.16803709999999</v>
      </c>
      <c r="L137" s="39">
        <v>18570.925520000001</v>
      </c>
      <c r="M137" s="39">
        <v>95.971599999999995</v>
      </c>
      <c r="N137" s="40">
        <v>1965.114732</v>
      </c>
      <c r="O137" s="38">
        <v>568.28673960000003</v>
      </c>
      <c r="P137" s="39">
        <v>710.35842449999996</v>
      </c>
      <c r="Q137" s="39">
        <v>1508.5261379999999</v>
      </c>
      <c r="R137" s="40">
        <v>0.96608745699999998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274.33399966720003</v>
      </c>
      <c r="G140" s="17">
        <f t="shared" si="19"/>
        <v>99.293552135199988</v>
      </c>
      <c r="H140" s="17">
        <f t="shared" si="19"/>
        <v>5852.9272047499999</v>
      </c>
      <c r="I140" s="17">
        <f t="shared" si="19"/>
        <v>3319.66796131</v>
      </c>
      <c r="J140" s="17">
        <f t="shared" si="19"/>
        <v>303.93322576885998</v>
      </c>
      <c r="K140" s="17">
        <f t="shared" si="19"/>
        <v>150.95337828000001</v>
      </c>
      <c r="L140" s="17">
        <f t="shared" si="19"/>
        <v>1014.261669238</v>
      </c>
      <c r="M140" s="17">
        <f t="shared" si="19"/>
        <v>0</v>
      </c>
      <c r="N140" s="19">
        <f t="shared" si="19"/>
        <v>4205.0163245599997</v>
      </c>
      <c r="O140" s="16">
        <f t="shared" si="19"/>
        <v>331.11550705423997</v>
      </c>
      <c r="P140" s="17">
        <f t="shared" si="19"/>
        <v>661.03914467795994</v>
      </c>
      <c r="Q140" s="17">
        <f>SUM(Q141:Q149)</f>
        <v>1321.84242333568</v>
      </c>
      <c r="R140" s="19">
        <f t="shared" si="19"/>
        <v>16.726119846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69.248000000000005</v>
      </c>
      <c r="P141" s="39">
        <v>154.185</v>
      </c>
      <c r="Q141" s="39">
        <v>162.30000000000001</v>
      </c>
      <c r="R141" s="40">
        <v>1.5927039999999999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4.9547852900000002</v>
      </c>
      <c r="G142" s="39">
        <v>2.1234794099999998</v>
      </c>
      <c r="H142" s="39">
        <v>1.36120475</v>
      </c>
      <c r="I142" s="39">
        <v>2.6679613099999999</v>
      </c>
      <c r="J142" s="39"/>
      <c r="K142" s="39">
        <v>0.65337827999999998</v>
      </c>
      <c r="L142" s="39">
        <v>69.911475960000004</v>
      </c>
      <c r="M142" s="39"/>
      <c r="N142" s="40">
        <v>338.12325989999999</v>
      </c>
      <c r="O142" s="38">
        <v>123.0825</v>
      </c>
      <c r="P142" s="39">
        <v>174.36687499999999</v>
      </c>
      <c r="Q142" s="39">
        <v>205.13749999999999</v>
      </c>
      <c r="R142" s="40">
        <v>12.308249999999999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470.29123199999998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269.37921437720001</v>
      </c>
      <c r="G149" s="39">
        <v>97.170072725199987</v>
      </c>
      <c r="H149" s="39">
        <v>5851.5659999999998</v>
      </c>
      <c r="I149" s="39">
        <v>3317</v>
      </c>
      <c r="J149" s="39">
        <v>303.93322576885998</v>
      </c>
      <c r="K149" s="39">
        <v>150.30000000000001</v>
      </c>
      <c r="L149" s="39">
        <v>944.35019327800001</v>
      </c>
      <c r="M149" s="39"/>
      <c r="N149" s="40">
        <v>3866.8930646599997</v>
      </c>
      <c r="O149" s="38">
        <v>138.78500705424</v>
      </c>
      <c r="P149" s="39">
        <v>332.48726967796</v>
      </c>
      <c r="Q149" s="39">
        <v>484.11369133567996</v>
      </c>
      <c r="R149" s="40">
        <v>2.8251658459999995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0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708.86548902502386</v>
      </c>
      <c r="P155" s="17">
        <f t="shared" si="21"/>
        <v>943.20568745303217</v>
      </c>
      <c r="Q155" s="17">
        <f>SUM(Q156:Q171)</f>
        <v>1177.53248153604</v>
      </c>
      <c r="R155" s="19">
        <f t="shared" si="21"/>
        <v>13.665753047983999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474.25392100000005</v>
      </c>
      <c r="P159" s="39">
        <v>632.33856100000003</v>
      </c>
      <c r="Q159" s="39">
        <v>790.42319999999995</v>
      </c>
      <c r="R159" s="40">
        <v>8.5365699999999993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63.57</v>
      </c>
      <c r="P160" s="39">
        <v>84.763333329999995</v>
      </c>
      <c r="Q160" s="39">
        <v>105.94666667000001</v>
      </c>
      <c r="R160" s="40">
        <v>1.1471800000000001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72.692221025024011</v>
      </c>
      <c r="P162" s="39">
        <v>96.922961700031991</v>
      </c>
      <c r="Q162" s="39">
        <v>121.15370237504001</v>
      </c>
      <c r="R162" s="40">
        <v>1.3084590419840001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66.62</v>
      </c>
      <c r="P163" s="39">
        <v>88.831200422999999</v>
      </c>
      <c r="Q163" s="39">
        <v>111.03900049100001</v>
      </c>
      <c r="R163" s="40">
        <v>1.332468006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9.3895999999999997</v>
      </c>
      <c r="P164" s="39">
        <v>10.5633</v>
      </c>
      <c r="Q164" s="39">
        <v>11.737</v>
      </c>
      <c r="R164" s="40">
        <v>0.93896000000000002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12.692880000000001</v>
      </c>
      <c r="P165" s="39">
        <v>16.923839999999998</v>
      </c>
      <c r="Q165" s="39">
        <v>21.154800000000002</v>
      </c>
      <c r="R165" s="40">
        <v>0.22847200000000001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1.149427</v>
      </c>
      <c r="P167" s="39">
        <v>1.53257</v>
      </c>
      <c r="Q167" s="39">
        <v>1.9157120000000001</v>
      </c>
      <c r="R167" s="40">
        <v>2.069E-2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8.4974399999999992</v>
      </c>
      <c r="P169" s="39">
        <v>11.329921000000001</v>
      </c>
      <c r="Q169" s="39">
        <v>14.1624</v>
      </c>
      <c r="R169" s="40">
        <v>0.15295399999999998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916.05627199999992</v>
      </c>
      <c r="P173" s="17">
        <f t="shared" si="22"/>
        <v>1268.7057749999997</v>
      </c>
      <c r="Q173" s="17">
        <f>SUM(Q174:Q199)</f>
        <v>1655.8148229999999</v>
      </c>
      <c r="R173" s="19">
        <f t="shared" si="22"/>
        <v>16.489013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12.81386</v>
      </c>
      <c r="P179" s="39">
        <v>17.085147000000003</v>
      </c>
      <c r="Q179" s="39">
        <v>21.356434</v>
      </c>
      <c r="R179" s="40">
        <v>0.23064999999999999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8.5467279999999999</v>
      </c>
      <c r="P180" s="39">
        <v>11.395638</v>
      </c>
      <c r="Q180" s="39">
        <v>14.244547000000001</v>
      </c>
      <c r="R180" s="40">
        <v>0.15384100000000001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2.5337909999999999</v>
      </c>
      <c r="P181" s="39">
        <v>50.675799999999995</v>
      </c>
      <c r="Q181" s="39">
        <v>133.277354</v>
      </c>
      <c r="R181" s="40">
        <v>4.5607999999999996E-2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892.11059999999998</v>
      </c>
      <c r="P182" s="39">
        <v>1189.4807999999998</v>
      </c>
      <c r="Q182" s="39">
        <v>1486.8510000000001</v>
      </c>
      <c r="R182" s="40">
        <v>16.057991000000001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/>
      <c r="P184" s="39"/>
      <c r="Q184" s="39"/>
      <c r="R184" s="40"/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5.1292999999999998E-2</v>
      </c>
      <c r="P190" s="39">
        <v>6.8390000000000006E-2</v>
      </c>
      <c r="Q190" s="39">
        <v>8.5487999999999995E-2</v>
      </c>
      <c r="R190" s="40">
        <v>9.2299999999999999E-4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912.48356774399997</v>
      </c>
      <c r="G204" s="17">
        <f t="shared" ref="G204:R204" si="24">SUM(G205:G226)</f>
        <v>404.62492290397995</v>
      </c>
      <c r="H204" s="17">
        <f t="shared" si="24"/>
        <v>1143.3562371398598</v>
      </c>
      <c r="I204" s="17">
        <f t="shared" si="24"/>
        <v>17.717507400980001</v>
      </c>
      <c r="J204" s="17">
        <f t="shared" si="24"/>
        <v>2.5805084429999998</v>
      </c>
      <c r="K204" s="17">
        <f t="shared" si="24"/>
        <v>1337.0047174080803</v>
      </c>
      <c r="L204" s="17">
        <f t="shared" si="24"/>
        <v>9427.9666648751991</v>
      </c>
      <c r="M204" s="17">
        <f t="shared" si="24"/>
        <v>4453.5232912342799</v>
      </c>
      <c r="N204" s="19">
        <f t="shared" si="24"/>
        <v>381.42578796999999</v>
      </c>
      <c r="O204" s="16">
        <f t="shared" si="24"/>
        <v>3435.1760352890701</v>
      </c>
      <c r="P204" s="17">
        <f t="shared" si="24"/>
        <v>19545.441025673135</v>
      </c>
      <c r="Q204" s="17">
        <f t="shared" si="24"/>
        <v>47458.768528865985</v>
      </c>
      <c r="R204" s="19">
        <f t="shared" si="24"/>
        <v>26.890977987780587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882.20118600000001</v>
      </c>
      <c r="P206" s="39">
        <v>1176.2682480000001</v>
      </c>
      <c r="Q206" s="39">
        <v>1470.3353099999999</v>
      </c>
      <c r="R206" s="40">
        <v>22.937230835999998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/>
      <c r="P207" s="39"/>
      <c r="Q207" s="39"/>
      <c r="R207" s="40"/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16.656880000000005</v>
      </c>
      <c r="P213" s="39">
        <v>83.284402</v>
      </c>
      <c r="Q213" s="39">
        <v>333.13759800000008</v>
      </c>
      <c r="R213" s="40">
        <v>2.1670000000000005E-3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34.770001999999991</v>
      </c>
      <c r="P214" s="39">
        <v>507.30000199999995</v>
      </c>
      <c r="Q214" s="39">
        <v>906.30000199999972</v>
      </c>
      <c r="R214" s="40">
        <v>1.9818929999999997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912.48356774399997</v>
      </c>
      <c r="G216" s="39">
        <v>404.62492290397995</v>
      </c>
      <c r="H216" s="39">
        <v>1143.3562371398598</v>
      </c>
      <c r="I216" s="39">
        <v>17.717507400980001</v>
      </c>
      <c r="J216" s="39">
        <v>2.5805084429999998</v>
      </c>
      <c r="K216" s="39">
        <v>1337.0047174080803</v>
      </c>
      <c r="L216" s="39">
        <v>8704.5166638751998</v>
      </c>
      <c r="M216" s="39">
        <v>4453.5232912342799</v>
      </c>
      <c r="N216" s="40">
        <v>381.42578796999999</v>
      </c>
      <c r="O216" s="38">
        <v>790.25053210200008</v>
      </c>
      <c r="P216" s="39">
        <v>899.06142791600018</v>
      </c>
      <c r="Q216" s="39">
        <v>1026.9166936919999</v>
      </c>
      <c r="R216" s="40">
        <v>1.6548054903041602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67.830523844920009</v>
      </c>
      <c r="P217" s="39">
        <v>452.20349230179994</v>
      </c>
      <c r="Q217" s="39">
        <v>904.40698460459987</v>
      </c>
      <c r="R217" s="40">
        <v>0.312020573274432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723.45000099999993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0.15894934215000001</v>
      </c>
      <c r="P222" s="39">
        <v>0.21193245533399999</v>
      </c>
      <c r="Q222" s="39">
        <v>0.26491556938400002</v>
      </c>
      <c r="R222" s="40">
        <v>2.861088202E-3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329.11970099999979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951.36000099999978</v>
      </c>
      <c r="P224" s="39">
        <v>9513.5999979999997</v>
      </c>
      <c r="Q224" s="39">
        <v>19407.744000999995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691.94796100000019</v>
      </c>
      <c r="P225" s="39">
        <v>6913.5115229999992</v>
      </c>
      <c r="Q225" s="39">
        <v>23080.543323000005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30.929630999999997</v>
      </c>
      <c r="P236" s="17">
        <v>309.29629900000003</v>
      </c>
      <c r="Q236" s="17">
        <v>618.59259300000019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1278.7956794241099</v>
      </c>
      <c r="G238" s="42">
        <f t="shared" si="26"/>
        <v>1874.526252192225</v>
      </c>
      <c r="H238" s="42">
        <f t="shared" si="26"/>
        <v>9013.7887691330852</v>
      </c>
      <c r="I238" s="42">
        <f t="shared" si="26"/>
        <v>4993.3220132645056</v>
      </c>
      <c r="J238" s="42">
        <f t="shared" si="26"/>
        <v>1138.8553096007399</v>
      </c>
      <c r="K238" s="42">
        <f t="shared" si="26"/>
        <v>5907.4540611677894</v>
      </c>
      <c r="L238" s="42">
        <f t="shared" si="26"/>
        <v>43509.091864680988</v>
      </c>
      <c r="M238" s="42">
        <f t="shared" si="26"/>
        <v>4563.0622102151501</v>
      </c>
      <c r="N238" s="43">
        <f t="shared" si="26"/>
        <v>28872.471209945652</v>
      </c>
      <c r="O238" s="41">
        <f t="shared" si="26"/>
        <v>6614.8762494774937</v>
      </c>
      <c r="P238" s="42">
        <f t="shared" si="26"/>
        <v>24368.355729144088</v>
      </c>
      <c r="Q238" s="42">
        <f t="shared" si="26"/>
        <v>55351.869886835593</v>
      </c>
      <c r="R238" s="43">
        <f t="shared" si="26"/>
        <v>105.50323480367163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0</v>
      </c>
      <c r="P243" s="17">
        <f t="shared" si="28"/>
        <v>0</v>
      </c>
      <c r="Q243" s="17">
        <f>SUM(Q244:Q246)</f>
        <v>0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/>
      <c r="P244" s="39"/>
      <c r="Q244" s="39"/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0</v>
      </c>
      <c r="P272" s="42">
        <f t="shared" si="34"/>
        <v>0</v>
      </c>
      <c r="Q272" s="42">
        <f t="shared" si="34"/>
        <v>0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109.85563500000002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109.85563500000002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2.0390000000000004E-3</v>
      </c>
      <c r="G336" s="17">
        <f t="shared" ref="G336:R336" si="42">SUM(G337:G339)</f>
        <v>315.84286500000002</v>
      </c>
      <c r="H336" s="17">
        <f t="shared" si="42"/>
        <v>2.3882000000000007E-2</v>
      </c>
      <c r="I336" s="17">
        <f t="shared" si="42"/>
        <v>316.52036199999998</v>
      </c>
      <c r="J336" s="17">
        <f t="shared" si="42"/>
        <v>8.4999999999999952E-5</v>
      </c>
      <c r="K336" s="17">
        <f t="shared" si="42"/>
        <v>157.96622600000001</v>
      </c>
      <c r="L336" s="17">
        <f t="shared" si="42"/>
        <v>1.2003039999999998</v>
      </c>
      <c r="M336" s="17">
        <f t="shared" si="42"/>
        <v>0</v>
      </c>
      <c r="N336" s="19">
        <f t="shared" si="42"/>
        <v>158.318354</v>
      </c>
      <c r="O336" s="16">
        <f t="shared" si="42"/>
        <v>1658.7231430000006</v>
      </c>
      <c r="P336" s="17">
        <f t="shared" si="42"/>
        <v>1732.1805180000006</v>
      </c>
      <c r="Q336" s="17">
        <f t="shared" si="42"/>
        <v>1747.3527330000006</v>
      </c>
      <c r="R336" s="19">
        <f t="shared" si="42"/>
        <v>710.64134799999988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2.0390000000000004E-3</v>
      </c>
      <c r="G337" s="23">
        <v>2.2669999999999999E-3</v>
      </c>
      <c r="H337" s="23">
        <v>2.3882000000000007E-2</v>
      </c>
      <c r="I337" s="23">
        <v>0.6797639999999997</v>
      </c>
      <c r="J337" s="23">
        <v>8.4999999999999952E-5</v>
      </c>
      <c r="K337" s="23">
        <v>4.5929000000000005E-2</v>
      </c>
      <c r="L337" s="23">
        <v>1.2003039999999998</v>
      </c>
      <c r="M337" s="23"/>
      <c r="N337" s="24">
        <v>0.39805699999999999</v>
      </c>
      <c r="O337" s="22">
        <v>79.520140999999981</v>
      </c>
      <c r="P337" s="23">
        <v>152.97751599999995</v>
      </c>
      <c r="Q337" s="23">
        <v>168.14973100000009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315.840598</v>
      </c>
      <c r="H338" s="23"/>
      <c r="I338" s="23">
        <v>315.840598</v>
      </c>
      <c r="J338" s="23"/>
      <c r="K338" s="23">
        <v>157.92029700000001</v>
      </c>
      <c r="L338" s="23"/>
      <c r="M338" s="23"/>
      <c r="N338" s="24">
        <v>157.92029700000001</v>
      </c>
      <c r="O338" s="22">
        <v>1579.2030020000007</v>
      </c>
      <c r="P338" s="23">
        <v>1579.2030020000007</v>
      </c>
      <c r="Q338" s="23">
        <v>1579.2030020000007</v>
      </c>
      <c r="R338" s="24">
        <v>710.64134799999988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2.0390000000000004E-3</v>
      </c>
      <c r="G341" s="27">
        <f t="shared" si="43"/>
        <v>315.84286500000002</v>
      </c>
      <c r="H341" s="27">
        <f t="shared" si="43"/>
        <v>2.3882000000000007E-2</v>
      </c>
      <c r="I341" s="27">
        <f t="shared" si="43"/>
        <v>316.52036199999998</v>
      </c>
      <c r="J341" s="27">
        <f t="shared" si="43"/>
        <v>109.85572000000002</v>
      </c>
      <c r="K341" s="27">
        <f t="shared" si="43"/>
        <v>157.96622600000001</v>
      </c>
      <c r="L341" s="27">
        <f t="shared" si="43"/>
        <v>1.2003039999999998</v>
      </c>
      <c r="M341" s="27">
        <f t="shared" si="43"/>
        <v>0</v>
      </c>
      <c r="N341" s="28">
        <f t="shared" si="43"/>
        <v>158.318354</v>
      </c>
      <c r="O341" s="26">
        <f t="shared" si="43"/>
        <v>1658.7231430000006</v>
      </c>
      <c r="P341" s="27">
        <f t="shared" si="43"/>
        <v>1732.1805180000006</v>
      </c>
      <c r="Q341" s="27">
        <f t="shared" si="43"/>
        <v>1747.3527330000006</v>
      </c>
      <c r="R341" s="28">
        <f t="shared" si="43"/>
        <v>710.64134799999988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2.6105340000000012</v>
      </c>
      <c r="G346" s="17">
        <f t="shared" si="45"/>
        <v>200.55612899999997</v>
      </c>
      <c r="H346" s="17">
        <f t="shared" si="45"/>
        <v>972.00584900000001</v>
      </c>
      <c r="I346" s="17">
        <f t="shared" si="45"/>
        <v>34047.082002000003</v>
      </c>
      <c r="J346" s="17">
        <f t="shared" si="45"/>
        <v>105.40444799999999</v>
      </c>
      <c r="K346" s="17">
        <f t="shared" si="45"/>
        <v>1404.8466819999999</v>
      </c>
      <c r="L346" s="17">
        <f t="shared" si="45"/>
        <v>20334.735202000003</v>
      </c>
      <c r="M346" s="17">
        <f t="shared" si="45"/>
        <v>200.30195900000001</v>
      </c>
      <c r="N346" s="19">
        <f t="shared" si="45"/>
        <v>20022.841243999999</v>
      </c>
      <c r="O346" s="16">
        <f t="shared" si="45"/>
        <v>5590.2593199999992</v>
      </c>
      <c r="P346" s="17">
        <f t="shared" si="45"/>
        <v>5590.2593199999992</v>
      </c>
      <c r="Q346" s="17">
        <f>SUM(Q347:Q349)</f>
        <v>5590.2593199999992</v>
      </c>
      <c r="R346" s="19">
        <f t="shared" si="45"/>
        <v>4763.3665619999992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0.95161500000000032</v>
      </c>
      <c r="G347" s="23">
        <v>89.62642799999999</v>
      </c>
      <c r="H347" s="23">
        <v>426.89951399999995</v>
      </c>
      <c r="I347" s="23">
        <v>15232.628678999999</v>
      </c>
      <c r="J347" s="23">
        <v>39.545532999999999</v>
      </c>
      <c r="K347" s="23">
        <v>627.41349099999991</v>
      </c>
      <c r="L347" s="23">
        <v>7252.6515449999997</v>
      </c>
      <c r="M347" s="23">
        <v>89.484681999999992</v>
      </c>
      <c r="N347" s="24">
        <v>8933.7305019999985</v>
      </c>
      <c r="O347" s="22">
        <v>2267.521874</v>
      </c>
      <c r="P347" s="23">
        <v>2267.521874</v>
      </c>
      <c r="Q347" s="23">
        <v>2267.521874</v>
      </c>
      <c r="R347" s="24">
        <v>1936.0336139999999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0.35532500000000011</v>
      </c>
      <c r="G348" s="23">
        <v>34.044251000000003</v>
      </c>
      <c r="H348" s="23">
        <v>161.17791499999993</v>
      </c>
      <c r="I348" s="23">
        <v>5785.7196690000001</v>
      </c>
      <c r="J348" s="23">
        <v>14.521565000000002</v>
      </c>
      <c r="K348" s="23">
        <v>238.362424</v>
      </c>
      <c r="L348" s="23">
        <v>2742.8681390000006</v>
      </c>
      <c r="M348" s="23">
        <v>33.983707000000003</v>
      </c>
      <c r="N348" s="24">
        <v>3392.0141010000007</v>
      </c>
      <c r="O348" s="22">
        <v>771.08038399999987</v>
      </c>
      <c r="P348" s="23">
        <v>771.08038399999987</v>
      </c>
      <c r="Q348" s="23">
        <v>771.08038399999987</v>
      </c>
      <c r="R348" s="24">
        <v>657.25908199999981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1.3035940000000006</v>
      </c>
      <c r="G349" s="23">
        <v>76.885449999999977</v>
      </c>
      <c r="H349" s="23">
        <v>383.92842000000007</v>
      </c>
      <c r="I349" s="23">
        <v>13028.733654000005</v>
      </c>
      <c r="J349" s="23">
        <v>51.337349999999986</v>
      </c>
      <c r="K349" s="23">
        <v>539.07076700000005</v>
      </c>
      <c r="L349" s="23">
        <v>10339.215518000001</v>
      </c>
      <c r="M349" s="23">
        <v>76.833570000000023</v>
      </c>
      <c r="N349" s="24">
        <v>7697.0966409999992</v>
      </c>
      <c r="O349" s="22">
        <v>2551.6570619999998</v>
      </c>
      <c r="P349" s="23">
        <v>2551.6570619999998</v>
      </c>
      <c r="Q349" s="23">
        <v>2551.6570619999998</v>
      </c>
      <c r="R349" s="24">
        <v>2170.0738659999993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0.22451299999999996</v>
      </c>
      <c r="G351" s="17">
        <f t="shared" si="46"/>
        <v>16.672886000000002</v>
      </c>
      <c r="H351" s="17">
        <f t="shared" si="46"/>
        <v>87.962594000000024</v>
      </c>
      <c r="I351" s="17">
        <f t="shared" si="46"/>
        <v>2837.3499069999998</v>
      </c>
      <c r="J351" s="17">
        <f t="shared" si="46"/>
        <v>11.583677</v>
      </c>
      <c r="K351" s="17">
        <f t="shared" si="46"/>
        <v>116.32361199999997</v>
      </c>
      <c r="L351" s="17">
        <f t="shared" si="46"/>
        <v>1389.4723250000002</v>
      </c>
      <c r="M351" s="17">
        <f t="shared" si="46"/>
        <v>16.705964000000002</v>
      </c>
      <c r="N351" s="19">
        <f t="shared" si="46"/>
        <v>1674.2759269999999</v>
      </c>
      <c r="O351" s="16">
        <f t="shared" si="46"/>
        <v>1196.9316899999999</v>
      </c>
      <c r="P351" s="17">
        <f t="shared" si="46"/>
        <v>1196.9316899999999</v>
      </c>
      <c r="Q351" s="17">
        <f>SUM(Q352:Q354)</f>
        <v>1196.9316899999999</v>
      </c>
      <c r="R351" s="19">
        <f t="shared" si="46"/>
        <v>949.7990410000001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0.10169299999999998</v>
      </c>
      <c r="G352" s="23">
        <v>7.6245820000000011</v>
      </c>
      <c r="H352" s="23">
        <v>40.171912000000013</v>
      </c>
      <c r="I352" s="23">
        <v>1297.5895719999999</v>
      </c>
      <c r="J352" s="23">
        <v>5.2555990000000001</v>
      </c>
      <c r="K352" s="23">
        <v>53.194865999999998</v>
      </c>
      <c r="L352" s="23">
        <v>628.13028700000007</v>
      </c>
      <c r="M352" s="23">
        <v>7.6394289999999998</v>
      </c>
      <c r="N352" s="24">
        <v>765.56238800000006</v>
      </c>
      <c r="O352" s="22">
        <v>656.60314099999994</v>
      </c>
      <c r="P352" s="23">
        <v>656.60314099999994</v>
      </c>
      <c r="Q352" s="23">
        <v>656.60314099999994</v>
      </c>
      <c r="R352" s="24">
        <v>521.07170500000007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2.964E-2</v>
      </c>
      <c r="G353" s="23">
        <v>2.9401250000000001</v>
      </c>
      <c r="H353" s="23">
        <v>14.676255000000003</v>
      </c>
      <c r="I353" s="23">
        <v>500.61320699999987</v>
      </c>
      <c r="J353" s="23">
        <v>1.5114949999999998</v>
      </c>
      <c r="K353" s="23">
        <v>20.528323999999998</v>
      </c>
      <c r="L353" s="23">
        <v>185.99717099999995</v>
      </c>
      <c r="M353" s="23">
        <v>2.9408819999999998</v>
      </c>
      <c r="N353" s="24">
        <v>293.93087599999996</v>
      </c>
      <c r="O353" s="22">
        <v>148.60977499999998</v>
      </c>
      <c r="P353" s="23">
        <v>148.60977499999998</v>
      </c>
      <c r="Q353" s="23">
        <v>148.60977499999998</v>
      </c>
      <c r="R353" s="24">
        <v>108.89008399999997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9.3179999999999971E-2</v>
      </c>
      <c r="G354" s="23">
        <v>6.1081789999999998</v>
      </c>
      <c r="H354" s="23">
        <v>33.114426999999999</v>
      </c>
      <c r="I354" s="23">
        <v>1039.1471280000001</v>
      </c>
      <c r="J354" s="23">
        <v>4.8165829999999996</v>
      </c>
      <c r="K354" s="23">
        <v>42.600421999999988</v>
      </c>
      <c r="L354" s="23">
        <v>575.34486700000025</v>
      </c>
      <c r="M354" s="23">
        <v>6.1256529999999998</v>
      </c>
      <c r="N354" s="24">
        <v>614.78266299999996</v>
      </c>
      <c r="O354" s="22">
        <v>391.71877400000005</v>
      </c>
      <c r="P354" s="23">
        <v>391.71877400000005</v>
      </c>
      <c r="Q354" s="23">
        <v>391.71877400000005</v>
      </c>
      <c r="R354" s="24">
        <v>319.83725200000003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0.66313600000000006</v>
      </c>
      <c r="G356" s="17">
        <f t="shared" si="47"/>
        <v>31.552081000000001</v>
      </c>
      <c r="H356" s="17">
        <f t="shared" si="47"/>
        <v>187.80024099999997</v>
      </c>
      <c r="I356" s="17">
        <f t="shared" si="47"/>
        <v>5364.4347690000004</v>
      </c>
      <c r="J356" s="17">
        <f t="shared" si="47"/>
        <v>35.138311999999999</v>
      </c>
      <c r="K356" s="17">
        <f t="shared" si="47"/>
        <v>219.66596699999997</v>
      </c>
      <c r="L356" s="17">
        <f t="shared" si="47"/>
        <v>3972.4831180000001</v>
      </c>
      <c r="M356" s="17">
        <f t="shared" si="47"/>
        <v>31.746560000000002</v>
      </c>
      <c r="N356" s="19">
        <f t="shared" si="47"/>
        <v>3201.6777890000003</v>
      </c>
      <c r="O356" s="16">
        <f t="shared" si="47"/>
        <v>1078.884757</v>
      </c>
      <c r="P356" s="17">
        <f t="shared" si="47"/>
        <v>1078.884757</v>
      </c>
      <c r="Q356" s="17">
        <f>SUM(Q357:Q359)</f>
        <v>1078.884757</v>
      </c>
      <c r="R356" s="19">
        <f t="shared" si="47"/>
        <v>708.71010299999989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0.42499600000000004</v>
      </c>
      <c r="G357" s="23">
        <v>16.328234000000002</v>
      </c>
      <c r="H357" s="23">
        <v>103.98052899999996</v>
      </c>
      <c r="I357" s="23">
        <v>2773.7945480000003</v>
      </c>
      <c r="J357" s="23">
        <v>22.524888000000004</v>
      </c>
      <c r="K357" s="23">
        <v>113.55407899999999</v>
      </c>
      <c r="L357" s="23">
        <v>2545.1997940000001</v>
      </c>
      <c r="M357" s="23">
        <v>16.470040999999998</v>
      </c>
      <c r="N357" s="24">
        <v>1667.5745120000001</v>
      </c>
      <c r="O357" s="22">
        <v>650.31041099999993</v>
      </c>
      <c r="P357" s="23">
        <v>650.31041099999993</v>
      </c>
      <c r="Q357" s="23">
        <v>650.31041099999993</v>
      </c>
      <c r="R357" s="24">
        <v>434.41497399999992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0.10845500000000001</v>
      </c>
      <c r="G358" s="23">
        <v>3.8881259999999993</v>
      </c>
      <c r="H358" s="23">
        <v>25.361370000000001</v>
      </c>
      <c r="I358" s="23">
        <v>660.29975399999978</v>
      </c>
      <c r="J358" s="23">
        <v>5.7480810000000009</v>
      </c>
      <c r="K358" s="23">
        <v>27.029013999999997</v>
      </c>
      <c r="L358" s="23">
        <v>649.5021210000001</v>
      </c>
      <c r="M358" s="23">
        <v>3.9255429999999993</v>
      </c>
      <c r="N358" s="24">
        <v>398.03573399999988</v>
      </c>
      <c r="O358" s="22">
        <v>165.84278899999998</v>
      </c>
      <c r="P358" s="23">
        <v>165.84278899999998</v>
      </c>
      <c r="Q358" s="23">
        <v>165.84278899999998</v>
      </c>
      <c r="R358" s="24">
        <v>110.62129200000001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0.12968500000000002</v>
      </c>
      <c r="G359" s="23">
        <v>11.335721000000001</v>
      </c>
      <c r="H359" s="23">
        <v>58.458342000000016</v>
      </c>
      <c r="I359" s="23">
        <v>1930.3404670000004</v>
      </c>
      <c r="J359" s="23">
        <v>6.8653429999999993</v>
      </c>
      <c r="K359" s="23">
        <v>79.08287399999999</v>
      </c>
      <c r="L359" s="23">
        <v>777.781203</v>
      </c>
      <c r="M359" s="23">
        <v>11.350976000000001</v>
      </c>
      <c r="N359" s="24">
        <v>1136.0675430000001</v>
      </c>
      <c r="O359" s="22">
        <v>262.73155700000001</v>
      </c>
      <c r="P359" s="23">
        <v>262.73155700000001</v>
      </c>
      <c r="Q359" s="23">
        <v>262.73155700000001</v>
      </c>
      <c r="R359" s="24">
        <v>163.67383699999996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7.5930000000000017E-3</v>
      </c>
      <c r="G361" s="17">
        <v>6.1741499999999991</v>
      </c>
      <c r="H361" s="17">
        <v>26.134654999999995</v>
      </c>
      <c r="I361" s="17">
        <v>1052.6471280000003</v>
      </c>
      <c r="J361" s="17">
        <v>0.22031799999999996</v>
      </c>
      <c r="K361" s="17">
        <v>43.201284000000001</v>
      </c>
      <c r="L361" s="17">
        <v>71.547202999999982</v>
      </c>
      <c r="M361" s="17">
        <v>6.1470959999999986</v>
      </c>
      <c r="N361" s="19">
        <v>609.89795700000013</v>
      </c>
      <c r="O361" s="16">
        <v>22.951706000000001</v>
      </c>
      <c r="P361" s="17">
        <v>22.951706000000001</v>
      </c>
      <c r="Q361" s="17">
        <v>22.951706000000001</v>
      </c>
      <c r="R361" s="19">
        <v>3.4335680000000006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0.16250300000000001</v>
      </c>
      <c r="G363" s="17">
        <f t="shared" si="48"/>
        <v>3.2366569999999992</v>
      </c>
      <c r="H363" s="17">
        <f t="shared" si="48"/>
        <v>16.584484</v>
      </c>
      <c r="I363" s="17">
        <f t="shared" si="48"/>
        <v>536.17423299999996</v>
      </c>
      <c r="J363" s="17">
        <f t="shared" si="48"/>
        <v>4.7126029999999997</v>
      </c>
      <c r="K363" s="17">
        <f t="shared" si="48"/>
        <v>23.123576</v>
      </c>
      <c r="L363" s="17">
        <f t="shared" si="48"/>
        <v>1529.4382069999992</v>
      </c>
      <c r="M363" s="17">
        <f t="shared" si="48"/>
        <v>3.2229419999999998</v>
      </c>
      <c r="N363" s="19">
        <f t="shared" si="48"/>
        <v>326.72920799999997</v>
      </c>
      <c r="O363" s="16">
        <f t="shared" si="48"/>
        <v>104.324645</v>
      </c>
      <c r="P363" s="17">
        <f t="shared" si="48"/>
        <v>104.324645</v>
      </c>
      <c r="Q363" s="17">
        <f>SUM(Q364:Q366)</f>
        <v>104.324645</v>
      </c>
      <c r="R363" s="19">
        <f t="shared" si="48"/>
        <v>20.851737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3.2639999999999995E-2</v>
      </c>
      <c r="G364" s="23">
        <v>0.61327500000000001</v>
      </c>
      <c r="H364" s="23">
        <v>3.1760209999999995</v>
      </c>
      <c r="I364" s="23">
        <v>101.41092</v>
      </c>
      <c r="J364" s="23">
        <v>0.94653200000000004</v>
      </c>
      <c r="K364" s="23">
        <v>4.3869680000000013</v>
      </c>
      <c r="L364" s="23">
        <v>307.18818000000005</v>
      </c>
      <c r="M364" s="23">
        <v>0.61067800000000005</v>
      </c>
      <c r="N364" s="24">
        <v>61.989754999999995</v>
      </c>
      <c r="O364" s="22">
        <v>29.645173999999997</v>
      </c>
      <c r="P364" s="23">
        <v>29.645173999999997</v>
      </c>
      <c r="Q364" s="23">
        <v>29.645173999999997</v>
      </c>
      <c r="R364" s="24">
        <v>5.206614000000001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9.2940000000000002E-3</v>
      </c>
      <c r="G365" s="23">
        <v>0.22416699999999998</v>
      </c>
      <c r="H365" s="23">
        <v>1.1129950000000002</v>
      </c>
      <c r="I365" s="23">
        <v>37.328767999999997</v>
      </c>
      <c r="J365" s="23">
        <v>0.26957100000000001</v>
      </c>
      <c r="K365" s="23">
        <v>1.5956480000000002</v>
      </c>
      <c r="L365" s="23">
        <v>87.488559999999978</v>
      </c>
      <c r="M365" s="23">
        <v>0.22321800000000003</v>
      </c>
      <c r="N365" s="24">
        <v>22.542620000000003</v>
      </c>
      <c r="O365" s="22">
        <v>11.109236999999998</v>
      </c>
      <c r="P365" s="23">
        <v>11.109236999999998</v>
      </c>
      <c r="Q365" s="23">
        <v>11.109236999999998</v>
      </c>
      <c r="R365" s="24">
        <v>1.9375679999999995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0.12056900000000002</v>
      </c>
      <c r="G366" s="23">
        <v>2.3992149999999994</v>
      </c>
      <c r="H366" s="23">
        <v>12.295468</v>
      </c>
      <c r="I366" s="23">
        <v>397.43454499999996</v>
      </c>
      <c r="J366" s="23">
        <v>3.4964999999999997</v>
      </c>
      <c r="K366" s="23">
        <v>17.14096</v>
      </c>
      <c r="L366" s="23">
        <v>1134.7614669999994</v>
      </c>
      <c r="M366" s="23">
        <v>2.3890459999999996</v>
      </c>
      <c r="N366" s="24">
        <v>242.19683299999997</v>
      </c>
      <c r="O366" s="22">
        <v>63.570233999999999</v>
      </c>
      <c r="P366" s="23">
        <v>63.570233999999999</v>
      </c>
      <c r="Q366" s="23">
        <v>63.570233999999999</v>
      </c>
      <c r="R366" s="24">
        <v>13.707554999999999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87.53025999999997</v>
      </c>
      <c r="G370" s="17">
        <v>36.925255999999997</v>
      </c>
      <c r="H370" s="17">
        <v>2753.2566950000005</v>
      </c>
      <c r="I370" s="17">
        <v>60086.062620000012</v>
      </c>
      <c r="J370" s="17"/>
      <c r="K370" s="17">
        <v>450.36000500000006</v>
      </c>
      <c r="L370" s="17">
        <v>7493.9374300000009</v>
      </c>
      <c r="M370" s="17">
        <v>69.17274399999998</v>
      </c>
      <c r="N370" s="19">
        <v>27161.891125999995</v>
      </c>
      <c r="O370" s="16">
        <v>3458.6375119999993</v>
      </c>
      <c r="P370" s="17">
        <v>6207.0726170000007</v>
      </c>
      <c r="Q370" s="17">
        <v>8448.7299159999984</v>
      </c>
      <c r="R370" s="19">
        <v>380.98055099999999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2039.5644229999991</v>
      </c>
      <c r="P372" s="17">
        <v>3776.9711599999991</v>
      </c>
      <c r="Q372" s="17">
        <v>7553.9423079999988</v>
      </c>
      <c r="R372" s="19">
        <v>80.071788999999995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91.198538999999968</v>
      </c>
      <c r="G374" s="27">
        <f t="shared" si="49"/>
        <v>295.11715899999996</v>
      </c>
      <c r="H374" s="27">
        <f t="shared" si="49"/>
        <v>4043.7445180000004</v>
      </c>
      <c r="I374" s="27">
        <f t="shared" si="49"/>
        <v>103923.75065900001</v>
      </c>
      <c r="J374" s="27">
        <f t="shared" si="49"/>
        <v>157.05935799999997</v>
      </c>
      <c r="K374" s="27">
        <f t="shared" si="49"/>
        <v>2257.5211259999996</v>
      </c>
      <c r="L374" s="27">
        <f t="shared" si="49"/>
        <v>34791.613485000009</v>
      </c>
      <c r="M374" s="27">
        <f t="shared" si="49"/>
        <v>327.29726500000004</v>
      </c>
      <c r="N374" s="28">
        <f t="shared" si="49"/>
        <v>52997.313251</v>
      </c>
      <c r="O374" s="26">
        <f t="shared" si="49"/>
        <v>13491.554052999996</v>
      </c>
      <c r="P374" s="27">
        <f t="shared" si="49"/>
        <v>17977.395894999998</v>
      </c>
      <c r="Q374" s="27">
        <f t="shared" si="49"/>
        <v>23996.024341999997</v>
      </c>
      <c r="R374" s="28">
        <f t="shared" si="49"/>
        <v>6907.2133509999994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1.900906</v>
      </c>
      <c r="G379" s="17">
        <v>0.64650099999999999</v>
      </c>
      <c r="H379" s="17">
        <v>5.943109999999999</v>
      </c>
      <c r="I379" s="17">
        <v>105.67287200000001</v>
      </c>
      <c r="J379" s="17">
        <v>1.6818450000000003</v>
      </c>
      <c r="K379" s="17">
        <v>47.284621999999999</v>
      </c>
      <c r="L379" s="17">
        <v>174.24520299999998</v>
      </c>
      <c r="M379" s="17">
        <v>4.8008769999999998</v>
      </c>
      <c r="N379" s="19">
        <v>90.074716999999978</v>
      </c>
      <c r="O379" s="16">
        <v>55.790760999999982</v>
      </c>
      <c r="P379" s="17">
        <v>66.194355000000016</v>
      </c>
      <c r="Q379" s="17">
        <v>70.129482999999993</v>
      </c>
      <c r="R379" s="19">
        <v>9.6798779999999987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0.4635800000000001</v>
      </c>
      <c r="H381" s="17">
        <f t="shared" si="51"/>
        <v>2.3178889999999996</v>
      </c>
      <c r="I381" s="17">
        <f t="shared" si="51"/>
        <v>78.808227000000016</v>
      </c>
      <c r="J381" s="17">
        <f t="shared" si="51"/>
        <v>0</v>
      </c>
      <c r="K381" s="17">
        <f t="shared" si="51"/>
        <v>3.2450429999999995</v>
      </c>
      <c r="L381" s="17">
        <f t="shared" si="51"/>
        <v>0</v>
      </c>
      <c r="M381" s="17">
        <f t="shared" si="51"/>
        <v>0.4635800000000001</v>
      </c>
      <c r="N381" s="19">
        <f t="shared" si="51"/>
        <v>46.357778999999994</v>
      </c>
      <c r="O381" s="16">
        <f t="shared" si="51"/>
        <v>63.510160999999989</v>
      </c>
      <c r="P381" s="17">
        <f t="shared" si="51"/>
        <v>66.755209000000022</v>
      </c>
      <c r="Q381" s="17">
        <f>SUM(Q382:Q384)</f>
        <v>70.463835999999986</v>
      </c>
      <c r="R381" s="19">
        <f t="shared" si="51"/>
        <v>41.281615000000009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2.3500000000000005E-3</v>
      </c>
      <c r="H382" s="23">
        <v>1.1757999999999999E-2</v>
      </c>
      <c r="I382" s="23">
        <v>0.39972100000000005</v>
      </c>
      <c r="J382" s="23"/>
      <c r="K382" s="23">
        <v>1.6458E-2</v>
      </c>
      <c r="L382" s="23"/>
      <c r="M382" s="23">
        <v>2.3500000000000005E-3</v>
      </c>
      <c r="N382" s="24">
        <v>0.23512699999999997</v>
      </c>
      <c r="O382" s="22">
        <v>0.32212799999999997</v>
      </c>
      <c r="P382" s="23">
        <v>0.33858800000000006</v>
      </c>
      <c r="Q382" s="23">
        <v>0.35740099999999997</v>
      </c>
      <c r="R382" s="24">
        <v>0.20938700000000002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0.46123000000000008</v>
      </c>
      <c r="H384" s="23">
        <v>2.3061309999999997</v>
      </c>
      <c r="I384" s="23">
        <v>78.408506000000017</v>
      </c>
      <c r="J384" s="23"/>
      <c r="K384" s="23">
        <v>3.2285849999999994</v>
      </c>
      <c r="L384" s="23"/>
      <c r="M384" s="23">
        <v>0.46123000000000008</v>
      </c>
      <c r="N384" s="24">
        <v>46.122651999999995</v>
      </c>
      <c r="O384" s="22">
        <v>63.18803299999999</v>
      </c>
      <c r="P384" s="23">
        <v>66.416621000000021</v>
      </c>
      <c r="Q384" s="23">
        <v>70.106434999999991</v>
      </c>
      <c r="R384" s="24">
        <v>41.07222800000001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3524.5107140000009</v>
      </c>
      <c r="G392" s="17">
        <f t="shared" si="53"/>
        <v>134.269274</v>
      </c>
      <c r="H392" s="17">
        <f t="shared" si="53"/>
        <v>3758.3611249999999</v>
      </c>
      <c r="I392" s="17">
        <f t="shared" si="53"/>
        <v>9276.3780890000016</v>
      </c>
      <c r="J392" s="17">
        <f t="shared" si="53"/>
        <v>203.64559600000001</v>
      </c>
      <c r="K392" s="17">
        <f t="shared" si="53"/>
        <v>162798.60801300002</v>
      </c>
      <c r="L392" s="17">
        <f t="shared" si="53"/>
        <v>1347.1761469999999</v>
      </c>
      <c r="M392" s="17">
        <f t="shared" si="53"/>
        <v>1392.4833489999999</v>
      </c>
      <c r="N392" s="19">
        <f t="shared" si="53"/>
        <v>10137.446403000002</v>
      </c>
      <c r="O392" s="16">
        <f t="shared" si="53"/>
        <v>25014.530425000001</v>
      </c>
      <c r="P392" s="17">
        <f t="shared" si="53"/>
        <v>29438.597676999998</v>
      </c>
      <c r="Q392" s="17">
        <f>SUM(Q393:Q395)</f>
        <v>29438.597676999998</v>
      </c>
      <c r="R392" s="19">
        <f t="shared" si="53"/>
        <v>610.84586899999988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292.64833199999998</v>
      </c>
      <c r="G393" s="23">
        <v>12.831778</v>
      </c>
      <c r="H393" s="23">
        <v>313.52416299999999</v>
      </c>
      <c r="I393" s="23">
        <v>924.07398199999989</v>
      </c>
      <c r="J393" s="23">
        <v>22.407268000000002</v>
      </c>
      <c r="K393" s="23">
        <v>13349.238409000001</v>
      </c>
      <c r="L393" s="23">
        <v>134.637023</v>
      </c>
      <c r="M393" s="23">
        <v>132.33985200000001</v>
      </c>
      <c r="N393" s="24">
        <v>1057.1716860000001</v>
      </c>
      <c r="O393" s="22">
        <v>2077.55879</v>
      </c>
      <c r="P393" s="23">
        <v>2443.1552579999998</v>
      </c>
      <c r="Q393" s="23">
        <v>2443.1552579999998</v>
      </c>
      <c r="R393" s="24">
        <v>53.323603000000006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10.880462999999999</v>
      </c>
      <c r="G394" s="23">
        <v>2.7201150000000003</v>
      </c>
      <c r="H394" s="23">
        <v>13.600583999999994</v>
      </c>
      <c r="I394" s="23">
        <v>239.37020700000002</v>
      </c>
      <c r="J394" s="23">
        <v>8.1603459999999988</v>
      </c>
      <c r="K394" s="23">
        <v>272.01160000000004</v>
      </c>
      <c r="L394" s="23">
        <v>35.361505999999999</v>
      </c>
      <c r="M394" s="23">
        <v>27.201156999999988</v>
      </c>
      <c r="N394" s="24">
        <v>326.41391499999986</v>
      </c>
      <c r="O394" s="22">
        <v>244.64295299999998</v>
      </c>
      <c r="P394" s="23">
        <v>287.39391499999999</v>
      </c>
      <c r="Q394" s="23">
        <v>287.39391499999999</v>
      </c>
      <c r="R394" s="24">
        <v>12.949180000000002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3220.9819190000007</v>
      </c>
      <c r="G395" s="23">
        <v>118.717381</v>
      </c>
      <c r="H395" s="23">
        <v>3431.2363780000001</v>
      </c>
      <c r="I395" s="23">
        <v>8112.9339000000009</v>
      </c>
      <c r="J395" s="23">
        <v>173.07798200000002</v>
      </c>
      <c r="K395" s="23">
        <v>149177.35800400001</v>
      </c>
      <c r="L395" s="23">
        <v>1177.1776179999999</v>
      </c>
      <c r="M395" s="23">
        <v>1232.9423399999998</v>
      </c>
      <c r="N395" s="24">
        <v>8753.8608020000011</v>
      </c>
      <c r="O395" s="22">
        <v>22692.328681999999</v>
      </c>
      <c r="P395" s="23">
        <v>26708.048503999999</v>
      </c>
      <c r="Q395" s="23">
        <v>26708.048503999999</v>
      </c>
      <c r="R395" s="24">
        <v>544.57308599999988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0.33020824084877182</v>
      </c>
      <c r="G397" s="17">
        <f t="shared" si="54"/>
        <v>0.17247760547455204</v>
      </c>
      <c r="H397" s="17">
        <f t="shared" si="54"/>
        <v>40.06368830178392</v>
      </c>
      <c r="I397" s="17">
        <f t="shared" si="54"/>
        <v>24.327410257343331</v>
      </c>
      <c r="J397" s="17">
        <f t="shared" si="54"/>
        <v>7.617162770362123</v>
      </c>
      <c r="K397" s="17">
        <f t="shared" si="54"/>
        <v>0.33918031230764267</v>
      </c>
      <c r="L397" s="17">
        <f t="shared" si="54"/>
        <v>3410.3737416613112</v>
      </c>
      <c r="M397" s="17">
        <f t="shared" si="54"/>
        <v>0.32975963727582824</v>
      </c>
      <c r="N397" s="19">
        <f t="shared" si="54"/>
        <v>63.060851899581849</v>
      </c>
      <c r="O397" s="16">
        <f t="shared" si="54"/>
        <v>572.84446043551532</v>
      </c>
      <c r="P397" s="17">
        <f t="shared" si="54"/>
        <v>572.84446043551532</v>
      </c>
      <c r="Q397" s="17">
        <f>SUM(Q398:Q401)</f>
        <v>572.84446043551532</v>
      </c>
      <c r="R397" s="19">
        <f t="shared" si="54"/>
        <v>273.19950965043529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1.4510124652026906E-2</v>
      </c>
      <c r="G398" s="23">
        <v>7.5882096931778956E-3</v>
      </c>
      <c r="H398" s="23">
        <v>1.7541398237138766</v>
      </c>
      <c r="I398" s="23">
        <v>1.0652884102028797</v>
      </c>
      <c r="J398" s="23">
        <v>0.33509161783285452</v>
      </c>
      <c r="K398" s="23">
        <v>1.5324778889564414E-2</v>
      </c>
      <c r="L398" s="23">
        <v>309.61177404380288</v>
      </c>
      <c r="M398" s="23">
        <v>1.4469391940150025E-2</v>
      </c>
      <c r="N398" s="24">
        <v>2.765914693708222</v>
      </c>
      <c r="O398" s="22">
        <v>15.693206730859053</v>
      </c>
      <c r="P398" s="23">
        <v>15.693206730859053</v>
      </c>
      <c r="Q398" s="23">
        <v>15.693206730859053</v>
      </c>
      <c r="R398" s="24">
        <v>7.4161790739309783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2.2976855821185083E-2</v>
      </c>
      <c r="G399" s="23">
        <v>1.1989227300556298E-2</v>
      </c>
      <c r="H399" s="23">
        <v>2.7962770631653728</v>
      </c>
      <c r="I399" s="23">
        <v>1.6977598671827994</v>
      </c>
      <c r="J399" s="23">
        <v>0.52952021136675997</v>
      </c>
      <c r="K399" s="23">
        <v>2.3036771938332763E-2</v>
      </c>
      <c r="L399" s="23">
        <v>22.837028121328707</v>
      </c>
      <c r="M399" s="23">
        <v>2.2973860015327703E-2</v>
      </c>
      <c r="N399" s="24">
        <v>4.3948417018414991</v>
      </c>
      <c r="O399" s="22">
        <v>24.407868694837571</v>
      </c>
      <c r="P399" s="23">
        <v>24.407868694837571</v>
      </c>
      <c r="Q399" s="23">
        <v>24.407868694837571</v>
      </c>
      <c r="R399" s="24">
        <v>11.708807447960668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5.4913897239443524E-2</v>
      </c>
      <c r="G400" s="23">
        <v>2.8810948790885787E-2</v>
      </c>
      <c r="H400" s="23">
        <v>6.5738013182417259</v>
      </c>
      <c r="I400" s="23">
        <v>3.9937239269857723</v>
      </c>
      <c r="J400" s="23">
        <v>1.2719922308885159</v>
      </c>
      <c r="K400" s="23">
        <v>6.2284007873545433E-2</v>
      </c>
      <c r="L400" s="23">
        <v>2800.8034661006614</v>
      </c>
      <c r="M400" s="23">
        <v>5.4545391707738415E-2</v>
      </c>
      <c r="N400" s="24">
        <v>10.415383992203736</v>
      </c>
      <c r="O400" s="22">
        <v>102.72416852668631</v>
      </c>
      <c r="P400" s="23">
        <v>102.72416852668631</v>
      </c>
      <c r="Q400" s="23">
        <v>102.72416852668631</v>
      </c>
      <c r="R400" s="24">
        <v>47.872865258412652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0.23780736313611631</v>
      </c>
      <c r="G401" s="23">
        <v>0.12408921968993204</v>
      </c>
      <c r="H401" s="23">
        <v>28.939470096662944</v>
      </c>
      <c r="I401" s="23">
        <v>17.57063805297188</v>
      </c>
      <c r="J401" s="23">
        <v>5.4805587102739928</v>
      </c>
      <c r="K401" s="23">
        <v>0.23853475360620005</v>
      </c>
      <c r="L401" s="23">
        <v>277.12147339551865</v>
      </c>
      <c r="M401" s="23">
        <v>0.23777099361261211</v>
      </c>
      <c r="N401" s="24">
        <v>45.484711511828394</v>
      </c>
      <c r="O401" s="22">
        <v>430.01921648313237</v>
      </c>
      <c r="P401" s="23">
        <v>430.01921648313237</v>
      </c>
      <c r="Q401" s="23">
        <v>430.01921648313237</v>
      </c>
      <c r="R401" s="24">
        <v>206.20165787013099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27.365316999999997</v>
      </c>
      <c r="H403" s="17">
        <v>136.82655100000002</v>
      </c>
      <c r="I403" s="17">
        <v>4652.1027029999987</v>
      </c>
      <c r="J403" s="17"/>
      <c r="K403" s="17">
        <v>191.55717199999998</v>
      </c>
      <c r="L403" s="17"/>
      <c r="M403" s="17">
        <v>27.365316999999997</v>
      </c>
      <c r="N403" s="19">
        <v>2736.5309970000003</v>
      </c>
      <c r="O403" s="16">
        <v>1278.282101</v>
      </c>
      <c r="P403" s="17">
        <v>1278.282101</v>
      </c>
      <c r="Q403" s="17">
        <v>1278.282101</v>
      </c>
      <c r="R403" s="19">
        <v>816.60979999999995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0.27244499999999999</v>
      </c>
      <c r="H405" s="17">
        <v>1.3621559999999995</v>
      </c>
      <c r="I405" s="17">
        <v>46.313086999999996</v>
      </c>
      <c r="J405" s="17"/>
      <c r="K405" s="17">
        <v>1.9070140000000002</v>
      </c>
      <c r="L405" s="17"/>
      <c r="M405" s="17">
        <v>0.27244499999999999</v>
      </c>
      <c r="N405" s="19">
        <v>27.242997999999996</v>
      </c>
      <c r="O405" s="16">
        <v>25.365486999999995</v>
      </c>
      <c r="P405" s="17">
        <v>25.365486999999995</v>
      </c>
      <c r="Q405" s="17">
        <v>25.365486999999995</v>
      </c>
      <c r="R405" s="19">
        <v>3.6234939999999991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6.7995979999999987</v>
      </c>
      <c r="H407" s="17">
        <v>33.998032000000002</v>
      </c>
      <c r="I407" s="17">
        <v>1155.9333069999996</v>
      </c>
      <c r="J407" s="17"/>
      <c r="K407" s="17">
        <v>47.597254</v>
      </c>
      <c r="L407" s="17"/>
      <c r="M407" s="17">
        <v>6.7995979999999987</v>
      </c>
      <c r="N407" s="19">
        <v>679.96077200000002</v>
      </c>
      <c r="O407" s="16">
        <v>336.83810999999997</v>
      </c>
      <c r="P407" s="17">
        <v>336.83810999999997</v>
      </c>
      <c r="Q407" s="17">
        <v>336.83810999999997</v>
      </c>
      <c r="R407" s="19">
        <v>255.17669400000003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>
        <v>0.47136</v>
      </c>
      <c r="H411" s="17">
        <v>2.3567999999999998</v>
      </c>
      <c r="I411" s="17">
        <v>80.131200999999962</v>
      </c>
      <c r="J411" s="17"/>
      <c r="K411" s="17">
        <v>3.2995179999999995</v>
      </c>
      <c r="L411" s="17">
        <v>235.67999900000009</v>
      </c>
      <c r="M411" s="17">
        <v>0.47136</v>
      </c>
      <c r="N411" s="19">
        <v>47.13600000000001</v>
      </c>
      <c r="O411" s="16">
        <v>177.32563399999998</v>
      </c>
      <c r="P411" s="17">
        <v>177.32563399999998</v>
      </c>
      <c r="Q411" s="17">
        <v>177.32563399999998</v>
      </c>
      <c r="R411" s="19">
        <v>8.8615669999999991</v>
      </c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3526.7418282408494</v>
      </c>
      <c r="G413" s="27">
        <f t="shared" si="55"/>
        <v>170.46055260547456</v>
      </c>
      <c r="H413" s="27">
        <f t="shared" si="55"/>
        <v>3981.2293513017839</v>
      </c>
      <c r="I413" s="27">
        <f t="shared" si="55"/>
        <v>15419.666896257342</v>
      </c>
      <c r="J413" s="27">
        <f t="shared" si="55"/>
        <v>212.94460377036214</v>
      </c>
      <c r="K413" s="27">
        <f t="shared" si="55"/>
        <v>163093.83781631233</v>
      </c>
      <c r="L413" s="27">
        <f t="shared" si="55"/>
        <v>5167.4750906613117</v>
      </c>
      <c r="M413" s="27">
        <f t="shared" si="55"/>
        <v>1432.9862856372756</v>
      </c>
      <c r="N413" s="28">
        <f t="shared" si="55"/>
        <v>13827.810517899583</v>
      </c>
      <c r="O413" s="26">
        <f t="shared" si="55"/>
        <v>27524.487139435514</v>
      </c>
      <c r="P413" s="27">
        <f t="shared" si="55"/>
        <v>31962.203033435511</v>
      </c>
      <c r="Q413" s="27">
        <f t="shared" si="55"/>
        <v>31969.846788435512</v>
      </c>
      <c r="R413" s="28">
        <f t="shared" si="55"/>
        <v>2019.2784266504352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248.7157765977756</v>
      </c>
      <c r="G418" s="17">
        <f t="shared" ref="G418:R418" si="57">SUM(G419:G427)</f>
        <v>962.5990472582547</v>
      </c>
      <c r="H418" s="17">
        <f t="shared" si="57"/>
        <v>949.7306696176305</v>
      </c>
      <c r="I418" s="17">
        <f t="shared" si="57"/>
        <v>2027.4720441821069</v>
      </c>
      <c r="J418" s="17">
        <f t="shared" si="57"/>
        <v>153.98544509643736</v>
      </c>
      <c r="K418" s="17">
        <f t="shared" si="57"/>
        <v>879.04634986511883</v>
      </c>
      <c r="L418" s="17">
        <f t="shared" si="57"/>
        <v>2500.5726821767371</v>
      </c>
      <c r="M418" s="17">
        <f t="shared" si="57"/>
        <v>48.846939002701532</v>
      </c>
      <c r="N418" s="19">
        <f t="shared" si="57"/>
        <v>3273.4314489058702</v>
      </c>
      <c r="O418" s="16">
        <f t="shared" si="57"/>
        <v>1519.6399088402311</v>
      </c>
      <c r="P418" s="17">
        <f t="shared" si="57"/>
        <v>1526.0701809597422</v>
      </c>
      <c r="Q418" s="17">
        <f t="shared" si="57"/>
        <v>1621.4915462115314</v>
      </c>
      <c r="R418" s="19">
        <f t="shared" si="57"/>
        <v>1.2472374058826619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10.23039246968364</v>
      </c>
      <c r="G419" s="23">
        <v>26.887169631292021</v>
      </c>
      <c r="H419" s="23">
        <v>125.55203173444019</v>
      </c>
      <c r="I419" s="23">
        <v>82.331735803982625</v>
      </c>
      <c r="J419" s="23">
        <v>16.571469178866817</v>
      </c>
      <c r="K419" s="23">
        <v>330.88149308793771</v>
      </c>
      <c r="L419" s="23">
        <v>120.44445130527464</v>
      </c>
      <c r="M419" s="23">
        <v>41.763131176841057</v>
      </c>
      <c r="N419" s="24">
        <v>155.13123501774538</v>
      </c>
      <c r="O419" s="22">
        <v>14.441120721424175</v>
      </c>
      <c r="P419" s="23">
        <v>15.02811127450471</v>
      </c>
      <c r="Q419" s="23">
        <v>17.180926497530642</v>
      </c>
      <c r="R419" s="24">
        <v>0.59808337339965179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2.8510981280919689</v>
      </c>
      <c r="G420" s="23">
        <v>171.17485162696249</v>
      </c>
      <c r="H420" s="23">
        <v>149.76972588319069</v>
      </c>
      <c r="I420" s="23">
        <v>24.972930378124151</v>
      </c>
      <c r="J420" s="23">
        <v>20.160164917570562</v>
      </c>
      <c r="K420" s="23">
        <v>170.18925477718105</v>
      </c>
      <c r="L420" s="23">
        <v>13.501515871462642</v>
      </c>
      <c r="M420" s="23">
        <v>5.7038258604760004E-3</v>
      </c>
      <c r="N420" s="24">
        <v>1.5138881246370001E-3</v>
      </c>
      <c r="O420" s="22">
        <v>4.3616671188063361</v>
      </c>
      <c r="P420" s="23">
        <v>4.3636656852369402</v>
      </c>
      <c r="Q420" s="23">
        <v>4.3664137140001706</v>
      </c>
      <c r="R420" s="24">
        <v>0.15281883248300998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16.855264000000002</v>
      </c>
      <c r="P421" s="23">
        <v>16.855264000000002</v>
      </c>
      <c r="Q421" s="23">
        <v>16.855264000000002</v>
      </c>
      <c r="R421" s="24">
        <v>0.42137160000000001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222.060664</v>
      </c>
      <c r="G423" s="23">
        <v>755.9512000000002</v>
      </c>
      <c r="H423" s="23">
        <v>661.45729999999969</v>
      </c>
      <c r="I423" s="23">
        <v>1889.877999</v>
      </c>
      <c r="J423" s="23">
        <v>108.66798499999999</v>
      </c>
      <c r="K423" s="23">
        <v>377.97560200000015</v>
      </c>
      <c r="L423" s="23">
        <v>2362.347499</v>
      </c>
      <c r="M423" s="23">
        <v>7.0781039999999988</v>
      </c>
      <c r="N423" s="24">
        <v>3118.2987000000003</v>
      </c>
      <c r="O423" s="22">
        <v>2.1418020000000002</v>
      </c>
      <c r="P423" s="23">
        <v>7.983085</v>
      </c>
      <c r="Q423" s="23">
        <v>101.248887</v>
      </c>
      <c r="R423" s="24">
        <v>7.496359999999995E-2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13.573622000000004</v>
      </c>
      <c r="G427" s="23">
        <v>8.5858260000000008</v>
      </c>
      <c r="H427" s="23">
        <v>12.951612000000001</v>
      </c>
      <c r="I427" s="23">
        <v>30.289378999999997</v>
      </c>
      <c r="J427" s="23">
        <v>8.5858260000000008</v>
      </c>
      <c r="K427" s="23"/>
      <c r="L427" s="23">
        <v>4.279215999999999</v>
      </c>
      <c r="M427" s="23"/>
      <c r="N427" s="24"/>
      <c r="O427" s="22">
        <v>1481.8400550000006</v>
      </c>
      <c r="P427" s="23">
        <v>1481.8400550000006</v>
      </c>
      <c r="Q427" s="23">
        <v>1481.8400550000006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15.026541999999999</v>
      </c>
      <c r="P429" s="17">
        <f t="shared" si="58"/>
        <v>17.279759000000002</v>
      </c>
      <c r="Q429" s="17">
        <f>SUM(Q430:Q432)</f>
        <v>20.235600000000002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15.026541999999999</v>
      </c>
      <c r="P430" s="35">
        <v>17.279759000000002</v>
      </c>
      <c r="Q430" s="35">
        <v>20.235600000000002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469.62426499999998</v>
      </c>
      <c r="G434" s="17">
        <v>821.84247200000004</v>
      </c>
      <c r="H434" s="17">
        <v>117.40607000000001</v>
      </c>
      <c r="I434" s="17">
        <v>1643.6849360000003</v>
      </c>
      <c r="J434" s="17"/>
      <c r="K434" s="17"/>
      <c r="L434" s="17">
        <v>7866.2064840000003</v>
      </c>
      <c r="M434" s="17">
        <v>352.21820299999996</v>
      </c>
      <c r="N434" s="19">
        <v>211917.95074</v>
      </c>
      <c r="O434" s="16">
        <v>54124.19683600001</v>
      </c>
      <c r="P434" s="17">
        <v>57411.566708999999</v>
      </c>
      <c r="Q434" s="17">
        <v>58468.221311999994</v>
      </c>
      <c r="R434" s="19">
        <v>30255.543440000005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2.7712680000000001</v>
      </c>
      <c r="G436" s="17">
        <f t="shared" si="59"/>
        <v>1.0242100000000001</v>
      </c>
      <c r="H436" s="17">
        <f t="shared" si="59"/>
        <v>2.7610840000000008</v>
      </c>
      <c r="I436" s="17">
        <f t="shared" si="59"/>
        <v>2.5309970000000015</v>
      </c>
      <c r="J436" s="17">
        <f t="shared" si="59"/>
        <v>303.39380199999994</v>
      </c>
      <c r="K436" s="17">
        <f t="shared" si="59"/>
        <v>3.5287400000000004</v>
      </c>
      <c r="L436" s="17">
        <f t="shared" si="59"/>
        <v>6.1147119999999981</v>
      </c>
      <c r="M436" s="17">
        <f t="shared" si="59"/>
        <v>4.0276030000000009</v>
      </c>
      <c r="N436" s="19">
        <f t="shared" si="59"/>
        <v>32.603637999999997</v>
      </c>
      <c r="O436" s="16">
        <f t="shared" si="59"/>
        <v>7.0656140000000001</v>
      </c>
      <c r="P436" s="17">
        <f t="shared" si="59"/>
        <v>7.0656140000000001</v>
      </c>
      <c r="Q436" s="17">
        <f>SUM(Q437:Q438)</f>
        <v>7.851585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2.7712680000000001</v>
      </c>
      <c r="G437" s="23">
        <v>1.0242100000000001</v>
      </c>
      <c r="H437" s="23">
        <v>2.7610840000000008</v>
      </c>
      <c r="I437" s="23">
        <v>2.5309970000000015</v>
      </c>
      <c r="J437" s="23">
        <v>303.39380199999994</v>
      </c>
      <c r="K437" s="23">
        <v>3.5287400000000004</v>
      </c>
      <c r="L437" s="23">
        <v>6.1147119999999981</v>
      </c>
      <c r="M437" s="23">
        <v>4.0276030000000009</v>
      </c>
      <c r="N437" s="24">
        <v>32.603637999999997</v>
      </c>
      <c r="O437" s="22">
        <v>7.0656140000000001</v>
      </c>
      <c r="P437" s="23">
        <v>7.0656140000000001</v>
      </c>
      <c r="Q437" s="23">
        <v>7.851585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6.3193549999999998</v>
      </c>
      <c r="P440" s="17">
        <f t="shared" si="60"/>
        <v>6.3193549999999998</v>
      </c>
      <c r="Q440" s="17">
        <f>SUM(Q441:Q447)</f>
        <v>6.3193549999999998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1.2914739999999996</v>
      </c>
      <c r="P441" s="23">
        <v>1.2914739999999996</v>
      </c>
      <c r="Q441" s="23">
        <v>1.2914739999999996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2.7904939999999998</v>
      </c>
      <c r="P442" s="23">
        <v>2.7904939999999998</v>
      </c>
      <c r="Q442" s="23">
        <v>2.7904939999999998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2.237387</v>
      </c>
      <c r="P445" s="23">
        <v>2.237387</v>
      </c>
      <c r="Q445" s="23">
        <v>2.237387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721.11130959777563</v>
      </c>
      <c r="G449" s="27">
        <f t="shared" si="61"/>
        <v>1785.4657292582547</v>
      </c>
      <c r="H449" s="27">
        <f t="shared" si="61"/>
        <v>1069.8978236176306</v>
      </c>
      <c r="I449" s="27">
        <f t="shared" si="61"/>
        <v>3673.6879771821073</v>
      </c>
      <c r="J449" s="27">
        <f t="shared" si="61"/>
        <v>457.37924709643733</v>
      </c>
      <c r="K449" s="27">
        <f t="shared" si="61"/>
        <v>882.5750898651188</v>
      </c>
      <c r="L449" s="27">
        <f t="shared" si="61"/>
        <v>10372.893878176737</v>
      </c>
      <c r="M449" s="27">
        <f t="shared" si="61"/>
        <v>405.09274500270146</v>
      </c>
      <c r="N449" s="28">
        <f t="shared" si="61"/>
        <v>215223.98582690588</v>
      </c>
      <c r="O449" s="26">
        <f t="shared" si="61"/>
        <v>55672.248255840241</v>
      </c>
      <c r="P449" s="27">
        <f t="shared" si="61"/>
        <v>58968.30161795974</v>
      </c>
      <c r="Q449" s="27">
        <f t="shared" si="61"/>
        <v>60124.119398211529</v>
      </c>
      <c r="R449" s="28">
        <f t="shared" si="61"/>
        <v>30256.790677405887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1877.3230619999997</v>
      </c>
      <c r="P454" s="17">
        <f t="shared" si="63"/>
        <v>42776.734121000001</v>
      </c>
      <c r="Q454" s="17">
        <f>SUM(Q455:Q460)</f>
        <v>42776.734121000001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298.92167999999998</v>
      </c>
      <c r="P455" s="23">
        <v>7771.9636799999989</v>
      </c>
      <c r="Q455" s="23">
        <v>7771.9636799999989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1265.2848939999997</v>
      </c>
      <c r="P456" s="23">
        <v>27114.482091000005</v>
      </c>
      <c r="Q456" s="23">
        <v>27114.482091000005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6.1238400000000004</v>
      </c>
      <c r="P457" s="23">
        <v>159.21983999999998</v>
      </c>
      <c r="Q457" s="23">
        <v>159.21983999999998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22.484999999999999</v>
      </c>
      <c r="P458" s="23">
        <v>584.60999999999979</v>
      </c>
      <c r="Q458" s="23">
        <v>584.60999999999979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112.29120800000001</v>
      </c>
      <c r="P459" s="23">
        <v>2668.8310700000002</v>
      </c>
      <c r="Q459" s="23">
        <v>2668.8310700000002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172.21644000000012</v>
      </c>
      <c r="P460" s="23">
        <v>4477.6274400000002</v>
      </c>
      <c r="Q460" s="23">
        <v>4477.6274400000002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1.7530500000000002</v>
      </c>
      <c r="G470" s="17">
        <f t="shared" si="65"/>
        <v>241.04467600000001</v>
      </c>
      <c r="H470" s="17">
        <f t="shared" si="65"/>
        <v>21.913149000000004</v>
      </c>
      <c r="I470" s="17">
        <f t="shared" si="65"/>
        <v>19.995750999999998</v>
      </c>
      <c r="J470" s="17">
        <f t="shared" si="65"/>
        <v>38.348016999999992</v>
      </c>
      <c r="K470" s="17">
        <f t="shared" si="65"/>
        <v>14.243551</v>
      </c>
      <c r="L470" s="17">
        <f t="shared" si="65"/>
        <v>30.130585</v>
      </c>
      <c r="M470" s="17">
        <f t="shared" si="65"/>
        <v>5.4782900000000003</v>
      </c>
      <c r="N470" s="19">
        <f t="shared" si="65"/>
        <v>153.392067</v>
      </c>
      <c r="O470" s="16">
        <f t="shared" si="65"/>
        <v>1479.13779</v>
      </c>
      <c r="P470" s="17">
        <f t="shared" si="65"/>
        <v>1561.3121110000002</v>
      </c>
      <c r="Q470" s="17">
        <f>SUM(Q471:Q475)</f>
        <v>1588.7035559999999</v>
      </c>
      <c r="R470" s="19">
        <f t="shared" si="65"/>
        <v>136.95720399999999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1.7530500000000002</v>
      </c>
      <c r="G475" s="23">
        <v>241.04467600000001</v>
      </c>
      <c r="H475" s="23">
        <v>21.913149000000004</v>
      </c>
      <c r="I475" s="23">
        <v>19.995750999999998</v>
      </c>
      <c r="J475" s="23">
        <v>38.348016999999992</v>
      </c>
      <c r="K475" s="23">
        <v>14.243551</v>
      </c>
      <c r="L475" s="23">
        <v>30.130585</v>
      </c>
      <c r="M475" s="23">
        <v>5.4782900000000003</v>
      </c>
      <c r="N475" s="24">
        <v>153.392067</v>
      </c>
      <c r="O475" s="22">
        <v>1479.13779</v>
      </c>
      <c r="P475" s="23">
        <v>1561.3121110000002</v>
      </c>
      <c r="Q475" s="23">
        <v>1588.7035559999999</v>
      </c>
      <c r="R475" s="24">
        <v>136.95720399999999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1869.488957</v>
      </c>
      <c r="P520" s="17">
        <f t="shared" si="70"/>
        <v>12275.121244999998</v>
      </c>
      <c r="Q520" s="17">
        <f>SUM(Q521:Q524)</f>
        <v>51334.310574000003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1869.488957</v>
      </c>
      <c r="P524" s="23">
        <v>12275.121244999998</v>
      </c>
      <c r="Q524" s="23">
        <v>51334.310574000003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1.7530500000000002</v>
      </c>
      <c r="G526" s="27">
        <f t="shared" si="71"/>
        <v>241.04467600000001</v>
      </c>
      <c r="H526" s="27">
        <f t="shared" si="71"/>
        <v>21.913149000000004</v>
      </c>
      <c r="I526" s="27">
        <f t="shared" si="71"/>
        <v>19.995750999999998</v>
      </c>
      <c r="J526" s="27">
        <f t="shared" si="71"/>
        <v>38.348016999999992</v>
      </c>
      <c r="K526" s="27">
        <f t="shared" si="71"/>
        <v>14.243551</v>
      </c>
      <c r="L526" s="27">
        <f t="shared" si="71"/>
        <v>30.130585</v>
      </c>
      <c r="M526" s="27">
        <f t="shared" si="71"/>
        <v>5.4782900000000003</v>
      </c>
      <c r="N526" s="28">
        <f t="shared" si="71"/>
        <v>153.392067</v>
      </c>
      <c r="O526" s="26">
        <f t="shared" si="71"/>
        <v>5225.9498089999997</v>
      </c>
      <c r="P526" s="27">
        <f t="shared" si="71"/>
        <v>56613.167476999995</v>
      </c>
      <c r="Q526" s="27">
        <f t="shared" si="71"/>
        <v>95699.748251000012</v>
      </c>
      <c r="R526" s="28">
        <f t="shared" si="71"/>
        <v>136.95720399999999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17915.759980999996</v>
      </c>
      <c r="P557" s="17">
        <f t="shared" si="75"/>
        <v>21897.039977</v>
      </c>
      <c r="Q557" s="17">
        <f>SUM(Q558:Q559)</f>
        <v>33840.879977999997</v>
      </c>
      <c r="R557" s="19">
        <f t="shared" si="75"/>
        <v>1612.4184010000001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14534.619066999996</v>
      </c>
      <c r="P558" s="23">
        <v>17764.534411999997</v>
      </c>
      <c r="Q558" s="23">
        <v>27454.280456999993</v>
      </c>
      <c r="R558" s="24">
        <v>1308.1157190000001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3381.1409140000001</v>
      </c>
      <c r="P559" s="23">
        <v>4132.5055650000013</v>
      </c>
      <c r="Q559" s="23">
        <v>6386.5995210000028</v>
      </c>
      <c r="R559" s="24">
        <v>304.302682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17915.759980999996</v>
      </c>
      <c r="P653" s="27">
        <f t="shared" si="87"/>
        <v>21897.039977</v>
      </c>
      <c r="Q653" s="27">
        <f t="shared" si="87"/>
        <v>33840.879977999997</v>
      </c>
      <c r="R653" s="28">
        <f t="shared" si="87"/>
        <v>1612.4184010000001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2021&amp;CTOTAL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1.2564264881059373</v>
      </c>
      <c r="H4" s="188">
        <f t="shared" si="1"/>
        <v>286.25515143253483</v>
      </c>
      <c r="I4" s="188">
        <f t="shared" si="1"/>
        <v>419.86626796723078</v>
      </c>
      <c r="J4" s="188">
        <f t="shared" si="1"/>
        <v>132.21584811804334</v>
      </c>
      <c r="K4" s="188">
        <f t="shared" si="1"/>
        <v>108.09922236347863</v>
      </c>
      <c r="L4" s="188">
        <f t="shared" si="0"/>
        <v>946.43648970824006</v>
      </c>
      <c r="M4" s="189">
        <f t="shared" si="0"/>
        <v>6.1279683517740199E-2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0.18507603966526961</v>
      </c>
      <c r="H5" s="113">
        <v>4.3278912658855903E-2</v>
      </c>
      <c r="I5" s="113">
        <v>1.5884135554711967</v>
      </c>
      <c r="J5" s="113">
        <v>1.2469818287655476</v>
      </c>
      <c r="K5" s="113">
        <v>5.8531719528545099E-2</v>
      </c>
      <c r="L5" s="113">
        <v>2.9372056641333155</v>
      </c>
      <c r="M5" s="24">
        <v>1.6331890036849997E-4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0.1481723855245676</v>
      </c>
      <c r="H6" s="113">
        <v>26.217623517219948</v>
      </c>
      <c r="I6" s="113">
        <v>1.2205878418698517</v>
      </c>
      <c r="J6" s="113">
        <v>0.54275388286164117</v>
      </c>
      <c r="K6" s="113">
        <v>0.96582303580577278</v>
      </c>
      <c r="L6" s="113">
        <v>28.946788366036944</v>
      </c>
      <c r="M6" s="24">
        <v>6.0352084914015204E-2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0.85975034875457423</v>
      </c>
      <c r="H7" s="113">
        <v>259.54457991015289</v>
      </c>
      <c r="I7" s="113">
        <v>415.27179148203618</v>
      </c>
      <c r="J7" s="113">
        <v>129.77307638316591</v>
      </c>
      <c r="K7" s="113">
        <v>103.81869320490969</v>
      </c>
      <c r="L7" s="113">
        <v>908.40814098026487</v>
      </c>
      <c r="M7" s="24">
        <v>7.6400000000000003E-4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1.6311236607405181E-2</v>
      </c>
      <c r="H8" s="113">
        <v>0.16460657058920583</v>
      </c>
      <c r="I8" s="113">
        <v>0.46160528900397757</v>
      </c>
      <c r="J8" s="113">
        <v>0.32524472833348483</v>
      </c>
      <c r="K8" s="113">
        <v>2.6674320587805513</v>
      </c>
      <c r="L8" s="113">
        <v>3.6188887494109037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4.7116477554120711E-2</v>
      </c>
      <c r="H9" s="113">
        <v>0.28506252191393161</v>
      </c>
      <c r="I9" s="113">
        <v>1.3238697988496426</v>
      </c>
      <c r="J9" s="113">
        <v>0.32779129491674908</v>
      </c>
      <c r="K9" s="113">
        <v>0.58874234445407136</v>
      </c>
      <c r="L9" s="113">
        <v>2.5254659483940189</v>
      </c>
      <c r="M9" s="24">
        <v>2.797033565E-7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3.9219999999999993E-3</v>
      </c>
      <c r="G11" s="17">
        <f t="shared" ref="G11:K11" si="3">SUM(G12:G16)</f>
        <v>7.8992842980259992E-2</v>
      </c>
      <c r="H11" s="111">
        <f t="shared" si="3"/>
        <v>7.845388017594435</v>
      </c>
      <c r="I11" s="111">
        <f t="shared" si="3"/>
        <v>12.55267118626465</v>
      </c>
      <c r="J11" s="111">
        <f t="shared" si="3"/>
        <v>3.9232146543016535</v>
      </c>
      <c r="K11" s="111">
        <f t="shared" si="3"/>
        <v>3.1387271937086525</v>
      </c>
      <c r="L11" s="111">
        <f t="shared" si="2"/>
        <v>27.460001051869394</v>
      </c>
      <c r="M11" s="112">
        <f t="shared" si="2"/>
        <v>4.9999999999999996E-6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3.9219999999999993E-3</v>
      </c>
      <c r="G14" s="23">
        <v>7.8992842980259992E-2</v>
      </c>
      <c r="H14" s="113">
        <v>7.845388017594435</v>
      </c>
      <c r="I14" s="113">
        <v>12.55267118626465</v>
      </c>
      <c r="J14" s="113">
        <v>3.9232146543016535</v>
      </c>
      <c r="K14" s="113">
        <v>3.1387271937086525</v>
      </c>
      <c r="L14" s="113">
        <v>27.460001051869394</v>
      </c>
      <c r="M14" s="24">
        <v>4.9999999999999996E-6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4.2052751426374466E-3</v>
      </c>
      <c r="H18" s="111">
        <f t="shared" si="5"/>
        <v>0.10232828719449991</v>
      </c>
      <c r="I18" s="111">
        <f t="shared" si="5"/>
        <v>0.20784031876704981</v>
      </c>
      <c r="J18" s="111">
        <f t="shared" si="5"/>
        <v>0.12818321767665278</v>
      </c>
      <c r="K18" s="111">
        <f t="shared" si="5"/>
        <v>0.48007277822415284</v>
      </c>
      <c r="L18" s="111">
        <f t="shared" si="4"/>
        <v>0.91842465237244664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4.98999781904E-7</v>
      </c>
      <c r="H19" s="113">
        <v>3.1561065119999998E-4</v>
      </c>
      <c r="I19" s="113">
        <v>5.37811872E-4</v>
      </c>
      <c r="J19" s="113">
        <v>2.976835888E-4</v>
      </c>
      <c r="K19" s="113">
        <v>2.976835888E-4</v>
      </c>
      <c r="L19" s="113">
        <v>1.4487897008000001E-3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9.6996261253422765E-4</v>
      </c>
      <c r="H20" s="113">
        <v>7.6605122536254995E-3</v>
      </c>
      <c r="I20" s="113">
        <v>1.37410725140349E-2</v>
      </c>
      <c r="J20" s="113">
        <v>9.242744282264799E-3</v>
      </c>
      <c r="K20" s="113">
        <v>9.242744282264799E-3</v>
      </c>
      <c r="L20" s="113">
        <v>3.9887142689635405E-2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3.6346037515218797E-5</v>
      </c>
      <c r="H21" s="113">
        <v>2.5536428270403998E-3</v>
      </c>
      <c r="I21" s="113">
        <v>4.397980442865E-3</v>
      </c>
      <c r="J21" s="113">
        <v>2.4285416871364001E-3</v>
      </c>
      <c r="K21" s="113">
        <v>2.4285416871364001E-3</v>
      </c>
      <c r="L21" s="113">
        <v>1.18087050516702E-2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2.7180435021599999E-2</v>
      </c>
      <c r="I22" s="113">
        <v>7.6687655953800005E-2</v>
      </c>
      <c r="J22" s="113">
        <v>5.3875505132099995E-2</v>
      </c>
      <c r="K22" s="113">
        <v>0.40576506567960002</v>
      </c>
      <c r="L22" s="113">
        <v>0.56350866172962244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3.1984674928060963E-3</v>
      </c>
      <c r="H24" s="113">
        <v>6.4618086441034006E-2</v>
      </c>
      <c r="I24" s="113">
        <v>0.1124757979843499</v>
      </c>
      <c r="J24" s="113">
        <v>6.2338742986351593E-2</v>
      </c>
      <c r="K24" s="113">
        <v>6.2338742986351593E-2</v>
      </c>
      <c r="L24" s="113">
        <v>0.30177135320071857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0.84923046300000005</v>
      </c>
      <c r="H26" s="111">
        <f t="shared" si="7"/>
        <v>16.488889816140802</v>
      </c>
      <c r="I26" s="111">
        <f t="shared" si="7"/>
        <v>0.2025696221728</v>
      </c>
      <c r="J26" s="111">
        <f t="shared" si="7"/>
        <v>6.1666387651840002E-2</v>
      </c>
      <c r="K26" s="111">
        <f t="shared" si="7"/>
        <v>4.4095928434559999E-2</v>
      </c>
      <c r="L26" s="111">
        <f t="shared" si="6"/>
        <v>16.797221754399999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>
        <v>0.84923046300000005</v>
      </c>
      <c r="H32" s="113">
        <v>16.488889816140802</v>
      </c>
      <c r="I32" s="113">
        <v>0.2025696221728</v>
      </c>
      <c r="J32" s="113">
        <v>6.1666387651840002E-2</v>
      </c>
      <c r="K32" s="113">
        <v>4.4095928434559999E-2</v>
      </c>
      <c r="L32" s="113">
        <v>16.797221754399999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2.5578578591000003E-5</v>
      </c>
      <c r="G35" s="17">
        <f t="shared" ref="G35:K35" si="9">SUM(G36:G41)</f>
        <v>6.7827361972838431E-3</v>
      </c>
      <c r="H35" s="111">
        <f t="shared" si="9"/>
        <v>8.6793455009562398E-3</v>
      </c>
      <c r="I35" s="111">
        <f t="shared" si="9"/>
        <v>2.6829102478686397E-2</v>
      </c>
      <c r="J35" s="111">
        <f t="shared" si="9"/>
        <v>1.2689492276560419E-2</v>
      </c>
      <c r="K35" s="111">
        <f t="shared" si="9"/>
        <v>1.2829544638803899E-2</v>
      </c>
      <c r="L35" s="111">
        <f t="shared" si="8"/>
        <v>6.1027484918678168E-2</v>
      </c>
      <c r="M35" s="112">
        <f t="shared" si="8"/>
        <v>2.8238636999999997E-9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/>
      <c r="G38" s="23">
        <v>2.6003185347027334E-3</v>
      </c>
      <c r="H38" s="113">
        <v>2.9398160576174009E-3</v>
      </c>
      <c r="I38" s="113">
        <v>4.4097240836926989E-3</v>
      </c>
      <c r="J38" s="113">
        <v>4.4097240836926989E-3</v>
      </c>
      <c r="K38" s="113">
        <v>4.4097240836926989E-3</v>
      </c>
      <c r="L38" s="113">
        <v>1.6168988326987401E-2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1.7733804765293574E-3</v>
      </c>
      <c r="H39" s="113">
        <v>1.9861861319999995E-3</v>
      </c>
      <c r="I39" s="113">
        <v>2.9792791980000006E-3</v>
      </c>
      <c r="J39" s="113">
        <v>2.9792791980000006E-3</v>
      </c>
      <c r="K39" s="113">
        <v>2.9792791980000006E-3</v>
      </c>
      <c r="L39" s="113">
        <v>1.0924023726000001E-2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2.5458185913000004E-5</v>
      </c>
      <c r="G40" s="23">
        <v>1.087352286958457E-3</v>
      </c>
      <c r="H40" s="113">
        <v>2.2651494916066999E-3</v>
      </c>
      <c r="I40" s="113">
        <v>1.7086389331086298E-2</v>
      </c>
      <c r="J40" s="113">
        <v>3.0796906215912996E-3</v>
      </c>
      <c r="K40" s="113">
        <v>3.2217416522684998E-3</v>
      </c>
      <c r="L40" s="113">
        <v>2.5652971094240404E-2</v>
      </c>
      <c r="M40" s="24">
        <v>2.7527238E-9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1.2039267800000001E-7</v>
      </c>
      <c r="G41" s="23">
        <v>1.3216848990932953E-3</v>
      </c>
      <c r="H41" s="113">
        <v>1.4881938197321397E-3</v>
      </c>
      <c r="I41" s="113">
        <v>2.3537098659074003E-3</v>
      </c>
      <c r="J41" s="113">
        <v>2.2207983732764197E-3</v>
      </c>
      <c r="K41" s="113">
        <v>2.2187997048426999E-3</v>
      </c>
      <c r="L41" s="113">
        <v>8.2815017714503569E-3</v>
      </c>
      <c r="M41" s="24">
        <v>7.1139899999999993E-11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3.9475785785909991E-3</v>
      </c>
      <c r="G43" s="27">
        <f t="shared" ref="G43:K43" si="11">SUM(G35,G26,G18,G11,G4)</f>
        <v>2.1956378054261187</v>
      </c>
      <c r="H43" s="114">
        <f t="shared" si="11"/>
        <v>310.70043689896551</v>
      </c>
      <c r="I43" s="114">
        <f t="shared" si="11"/>
        <v>432.85617819691396</v>
      </c>
      <c r="J43" s="114">
        <f t="shared" si="11"/>
        <v>136.34160186995004</v>
      </c>
      <c r="K43" s="114">
        <f t="shared" si="11"/>
        <v>111.7749478084848</v>
      </c>
      <c r="L43" s="114">
        <f t="shared" si="10"/>
        <v>991.67316465180056</v>
      </c>
      <c r="M43" s="28">
        <f t="shared" si="10"/>
        <v>6.1284686341603903E-2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3.4860252770319997E-2</v>
      </c>
      <c r="G48" s="17">
        <f t="shared" ref="G48:M48" si="13">SUM(G49:G54)</f>
        <v>1.2827981361907743</v>
      </c>
      <c r="H48" s="111">
        <f t="shared" si="13"/>
        <v>132.98742659625157</v>
      </c>
      <c r="I48" s="111">
        <f t="shared" si="13"/>
        <v>216.63788741017621</v>
      </c>
      <c r="J48" s="111">
        <f t="shared" si="13"/>
        <v>95.876392442554462</v>
      </c>
      <c r="K48" s="111">
        <f t="shared" si="13"/>
        <v>80.995346845533945</v>
      </c>
      <c r="L48" s="111">
        <f t="shared" si="13"/>
        <v>526.49705326949993</v>
      </c>
      <c r="M48" s="112">
        <f t="shared" si="13"/>
        <v>0.57601799999999981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3.4855999999999998E-2</v>
      </c>
      <c r="G51" s="23">
        <v>1.2770662647517066</v>
      </c>
      <c r="H51" s="113">
        <v>132.97593956426681</v>
      </c>
      <c r="I51" s="113">
        <v>216.57572017402012</v>
      </c>
      <c r="J51" s="113">
        <v>95.859830346180246</v>
      </c>
      <c r="K51" s="113">
        <v>80.978177277847664</v>
      </c>
      <c r="L51" s="113">
        <v>526.38966736231487</v>
      </c>
      <c r="M51" s="24">
        <v>0.57601799999999981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0</v>
      </c>
      <c r="G52" s="23">
        <v>3.6048105833593452E-3</v>
      </c>
      <c r="H52" s="113">
        <v>4.0354228371697869E-3</v>
      </c>
      <c r="I52" s="113">
        <v>6.2589527621431246E-3</v>
      </c>
      <c r="J52" s="113">
        <v>6.0336534917755282E-3</v>
      </c>
      <c r="K52" s="113">
        <v>6.0302655328226306E-3</v>
      </c>
      <c r="L52" s="113">
        <v>2.2358294623911066E-2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4.2527703200000001E-6</v>
      </c>
      <c r="G53" s="23">
        <v>2.1270608557084044E-3</v>
      </c>
      <c r="H53" s="113">
        <v>7.4516091475765383E-3</v>
      </c>
      <c r="I53" s="113">
        <v>5.5908283393931661E-2</v>
      </c>
      <c r="J53" s="113">
        <v>1.0528442882450259E-2</v>
      </c>
      <c r="K53" s="113">
        <v>1.1139302153459114E-2</v>
      </c>
      <c r="L53" s="113">
        <v>8.5027612561121554E-2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0.38498399999999999</v>
      </c>
      <c r="G56" s="17">
        <f t="shared" ref="G56:M56" si="15">SUM(G57:G61)</f>
        <v>37.906371807295592</v>
      </c>
      <c r="H56" s="111">
        <f t="shared" si="15"/>
        <v>6987.5701191166045</v>
      </c>
      <c r="I56" s="111">
        <f t="shared" si="15"/>
        <v>6585.4218111105965</v>
      </c>
      <c r="J56" s="111">
        <f t="shared" si="15"/>
        <v>2478.8442277608083</v>
      </c>
      <c r="K56" s="111">
        <f t="shared" si="15"/>
        <v>3931.4237440839179</v>
      </c>
      <c r="L56" s="111">
        <f t="shared" si="15"/>
        <v>19983.259902071928</v>
      </c>
      <c r="M56" s="112">
        <f t="shared" si="15"/>
        <v>0.3228459999999998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0.17316199999999998</v>
      </c>
      <c r="G58" s="23">
        <v>10.752881304955592</v>
      </c>
      <c r="H58" s="113">
        <v>2333.6461500311052</v>
      </c>
      <c r="I58" s="113">
        <v>2287.1092357776974</v>
      </c>
      <c r="J58" s="113">
        <v>856.93511054580802</v>
      </c>
      <c r="K58" s="113">
        <v>1208.546329335818</v>
      </c>
      <c r="L58" s="113">
        <v>6686.2368256904301</v>
      </c>
      <c r="M58" s="24">
        <v>0.32073299999999982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0.21182200000000001</v>
      </c>
      <c r="G61" s="23">
        <v>27.153490502340002</v>
      </c>
      <c r="H61" s="113">
        <v>4653.9239690854993</v>
      </c>
      <c r="I61" s="113">
        <v>4298.3125753328995</v>
      </c>
      <c r="J61" s="113">
        <v>1621.9091172150002</v>
      </c>
      <c r="K61" s="113">
        <v>2722.8774147480999</v>
      </c>
      <c r="L61" s="113">
        <v>13297.0230763815</v>
      </c>
      <c r="M61" s="24">
        <v>2.1129999999999999E-3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1.8583999999999996E-2</v>
      </c>
      <c r="G63" s="17">
        <f t="shared" ref="G63:M63" si="17">SUM(G64:G68)</f>
        <v>0.30921030525652976</v>
      </c>
      <c r="H63" s="111">
        <f t="shared" si="17"/>
        <v>27.903160140952046</v>
      </c>
      <c r="I63" s="111">
        <f t="shared" si="17"/>
        <v>44.925497678835882</v>
      </c>
      <c r="J63" s="111">
        <f t="shared" si="17"/>
        <v>14.009587863096371</v>
      </c>
      <c r="K63" s="111">
        <f t="shared" si="17"/>
        <v>11.22631522057576</v>
      </c>
      <c r="L63" s="111">
        <f t="shared" si="17"/>
        <v>98.064560903460034</v>
      </c>
      <c r="M63" s="112">
        <f t="shared" si="17"/>
        <v>1.0578999999999996E-2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1.3933999999999997E-2</v>
      </c>
      <c r="G65" s="23">
        <v>0.28823063657816034</v>
      </c>
      <c r="H65" s="113">
        <v>27.862983359011743</v>
      </c>
      <c r="I65" s="113">
        <v>44.608312558254525</v>
      </c>
      <c r="J65" s="113">
        <v>13.97364021609715</v>
      </c>
      <c r="K65" s="113">
        <v>11.194596708517624</v>
      </c>
      <c r="L65" s="113">
        <v>97.639532841881021</v>
      </c>
      <c r="M65" s="24">
        <v>1.0578999999999996E-2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4.6499999999999988E-3</v>
      </c>
      <c r="G67" s="23">
        <v>2.0979668678369413E-2</v>
      </c>
      <c r="H67" s="113">
        <v>4.017678194030494E-2</v>
      </c>
      <c r="I67" s="113">
        <v>0.31718512058135473</v>
      </c>
      <c r="J67" s="113">
        <v>3.5947646999220206E-2</v>
      </c>
      <c r="K67" s="113">
        <v>3.1718512058135473E-2</v>
      </c>
      <c r="L67" s="113">
        <v>0.42502806157901529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0.43842825277031999</v>
      </c>
      <c r="G70" s="27">
        <f t="shared" ref="G70:M70" si="19">SUM(G63,G56,G48)</f>
        <v>39.498380248742897</v>
      </c>
      <c r="H70" s="114">
        <f t="shared" si="19"/>
        <v>7148.4607058538086</v>
      </c>
      <c r="I70" s="114">
        <f t="shared" si="19"/>
        <v>6846.9851961996092</v>
      </c>
      <c r="J70" s="114">
        <f t="shared" si="19"/>
        <v>2588.730208066459</v>
      </c>
      <c r="K70" s="114">
        <f t="shared" si="19"/>
        <v>4023.6454061500272</v>
      </c>
      <c r="L70" s="114">
        <f t="shared" si="19"/>
        <v>20607.821516244891</v>
      </c>
      <c r="M70" s="28">
        <f t="shared" si="19"/>
        <v>0.90944299999999956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0.43449749546978916</v>
      </c>
      <c r="G75" s="17">
        <f t="shared" ref="G75:M75" si="21">SUM(G76:G81)</f>
        <v>7.6973342939749045</v>
      </c>
      <c r="H75" s="111">
        <f t="shared" si="21"/>
        <v>654.72166161717632</v>
      </c>
      <c r="I75" s="111">
        <f t="shared" si="21"/>
        <v>954.89118833604994</v>
      </c>
      <c r="J75" s="111">
        <f t="shared" si="21"/>
        <v>343.33714705721661</v>
      </c>
      <c r="K75" s="111">
        <f t="shared" si="21"/>
        <v>263.39363163541162</v>
      </c>
      <c r="L75" s="111">
        <f t="shared" si="21"/>
        <v>2216.3436286110637</v>
      </c>
      <c r="M75" s="112">
        <f t="shared" si="21"/>
        <v>2.0316652716594352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0.19408763704665699</v>
      </c>
      <c r="G77" s="39">
        <v>1.5996302197244567</v>
      </c>
      <c r="H77" s="120">
        <v>34.315892491990212</v>
      </c>
      <c r="I77" s="120">
        <v>1.6206666829130172</v>
      </c>
      <c r="J77" s="120">
        <v>0.69786610330312082</v>
      </c>
      <c r="K77" s="120">
        <v>1.198599062690278</v>
      </c>
      <c r="L77" s="120">
        <v>37.833024288673556</v>
      </c>
      <c r="M77" s="40">
        <v>0.10711844521503461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0.23980584909513214</v>
      </c>
      <c r="G78" s="39">
        <v>5.9603044343306504</v>
      </c>
      <c r="H78" s="120">
        <v>620.22894073406553</v>
      </c>
      <c r="I78" s="120">
        <v>952.52664693905399</v>
      </c>
      <c r="J78" s="120">
        <v>342.38470013850412</v>
      </c>
      <c r="K78" s="120">
        <v>261.93494204599222</v>
      </c>
      <c r="L78" s="120">
        <v>2177.0752298750481</v>
      </c>
      <c r="M78" s="40">
        <v>1.9245468264388887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3.7699999999999995E-4</v>
      </c>
      <c r="G79" s="39">
        <v>9.6586191699250021E-2</v>
      </c>
      <c r="H79" s="120">
        <v>9.9107637223160003E-2</v>
      </c>
      <c r="I79" s="120">
        <v>0.17152185093474001</v>
      </c>
      <c r="J79" s="120">
        <v>0.14649771473474002</v>
      </c>
      <c r="K79" s="120">
        <v>0.14612141193474004</v>
      </c>
      <c r="L79" s="120">
        <v>0.56324861482738009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2.2700932799999993E-4</v>
      </c>
      <c r="G80" s="39">
        <v>4.0813448220547895E-2</v>
      </c>
      <c r="H80" s="120">
        <v>7.772075389741219E-2</v>
      </c>
      <c r="I80" s="120">
        <v>0.57235286314822997</v>
      </c>
      <c r="J80" s="120">
        <v>0.10808310067467863</v>
      </c>
      <c r="K80" s="120">
        <v>0.11396911479436903</v>
      </c>
      <c r="L80" s="120">
        <v>0.87212583251468978</v>
      </c>
      <c r="M80" s="40">
        <v>5.5119999999999999E-12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1.5608216830622836E-3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1.5608216830622836E-3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7.6966377399999994E-2</v>
      </c>
      <c r="G88" s="17">
        <f t="shared" ref="G88:M88" si="25">SUM(G89:G114)</f>
        <v>1.4353534677550595</v>
      </c>
      <c r="H88" s="111">
        <f t="shared" si="25"/>
        <v>1.1647876585915704</v>
      </c>
      <c r="I88" s="111">
        <f t="shared" si="25"/>
        <v>4.8236687544081773</v>
      </c>
      <c r="J88" s="111">
        <f t="shared" si="25"/>
        <v>1.3360267751833654</v>
      </c>
      <c r="K88" s="111">
        <f t="shared" si="25"/>
        <v>0.76032961194356663</v>
      </c>
      <c r="L88" s="111">
        <f t="shared" si="25"/>
        <v>8.084812800126679</v>
      </c>
      <c r="M88" s="112">
        <f t="shared" si="25"/>
        <v>5.0195466476610457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0.93159335158479595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7.6966377399999994E-2</v>
      </c>
      <c r="G99" s="39">
        <v>0.44290617591000009</v>
      </c>
      <c r="H99" s="120">
        <v>1.0875683650000001</v>
      </c>
      <c r="I99" s="120">
        <v>4.6849098800000002</v>
      </c>
      <c r="J99" s="120">
        <v>1.2883502169999999</v>
      </c>
      <c r="K99" s="120">
        <v>0.7194683030000002</v>
      </c>
      <c r="L99" s="120">
        <v>7.7802967649999992</v>
      </c>
      <c r="M99" s="40">
        <v>5.0195463000000009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5.5858688820000002E-2</v>
      </c>
      <c r="H107" s="120">
        <v>7.7014920000000001E-2</v>
      </c>
      <c r="I107" s="120">
        <v>0.12783184</v>
      </c>
      <c r="J107" s="120">
        <v>3.7597599999999995E-2</v>
      </c>
      <c r="K107" s="120">
        <v>3.007808E-2</v>
      </c>
      <c r="L107" s="120">
        <v>0.27252243999999998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5.096856999999999E-5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4.9442828702634702E-3</v>
      </c>
      <c r="H114" s="120">
        <v>2.0437359157019999E-4</v>
      </c>
      <c r="I114" s="120">
        <v>1.09270344081776E-2</v>
      </c>
      <c r="J114" s="120">
        <v>1.0078958183365599E-2</v>
      </c>
      <c r="K114" s="120">
        <v>1.0783228943566401E-2</v>
      </c>
      <c r="L114" s="120">
        <v>3.1993595126679798E-2</v>
      </c>
      <c r="M114" s="40">
        <v>3.4766104450000001E-7</v>
      </c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0.51146387286978912</v>
      </c>
      <c r="G116" s="42">
        <f t="shared" ref="G116:M116" si="27">SUM(G88,G83,G75)</f>
        <v>9.1342485834130258</v>
      </c>
      <c r="H116" s="122">
        <f t="shared" si="27"/>
        <v>655.88644927576786</v>
      </c>
      <c r="I116" s="122">
        <f t="shared" si="27"/>
        <v>959.71485709045817</v>
      </c>
      <c r="J116" s="122">
        <f t="shared" si="27"/>
        <v>344.67317383239998</v>
      </c>
      <c r="K116" s="122">
        <f t="shared" si="27"/>
        <v>264.1539612473552</v>
      </c>
      <c r="L116" s="122">
        <f t="shared" si="27"/>
        <v>2224.4284414111903</v>
      </c>
      <c r="M116" s="43">
        <f t="shared" si="27"/>
        <v>7.0512119193204814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1.7980393431679998E-4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1.7980393431679998E-4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0.14395740000000001</v>
      </c>
      <c r="G128" s="17">
        <f t="shared" ref="G128:M128" si="31">SUM(G129:G138)</f>
        <v>53.498800385199999</v>
      </c>
      <c r="H128" s="111">
        <f t="shared" si="31"/>
        <v>504.81186159999999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9109.0782970277596</v>
      </c>
      <c r="M128" s="112">
        <f t="shared" si="31"/>
        <v>24.564792271000002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504.81186159999999</v>
      </c>
      <c r="I129" s="120"/>
      <c r="J129" s="120"/>
      <c r="K129" s="120"/>
      <c r="L129" s="120">
        <v>504.81186159999999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3847.4164000000001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1.0271058957600001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/>
      <c r="G135" s="39">
        <v>28.959504085199999</v>
      </c>
      <c r="H135" s="120"/>
      <c r="I135" s="120"/>
      <c r="J135" s="120"/>
      <c r="K135" s="120"/>
      <c r="L135" s="120">
        <v>4633.5206536320011</v>
      </c>
      <c r="M135" s="40">
        <v>24.132920071000001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0.14395740000000001</v>
      </c>
      <c r="G137" s="39">
        <v>24.5392963</v>
      </c>
      <c r="H137" s="120"/>
      <c r="I137" s="120"/>
      <c r="J137" s="120"/>
      <c r="K137" s="120"/>
      <c r="L137" s="120">
        <v>122.3022759</v>
      </c>
      <c r="M137" s="40">
        <v>0.43187219999999998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11.912455252200001</v>
      </c>
      <c r="H140" s="111">
        <f t="shared" si="33"/>
        <v>14.54509</v>
      </c>
      <c r="I140" s="111">
        <f t="shared" si="33"/>
        <v>4.1557399999999998</v>
      </c>
      <c r="J140" s="111">
        <f t="shared" si="33"/>
        <v>4.1557399999999998</v>
      </c>
      <c r="K140" s="111">
        <f t="shared" si="33"/>
        <v>2.0778699999999999</v>
      </c>
      <c r="L140" s="111">
        <f t="shared" si="33"/>
        <v>24.934439999999999</v>
      </c>
      <c r="M140" s="112">
        <f t="shared" si="33"/>
        <v>1.342367623264E-3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14.54509</v>
      </c>
      <c r="I141" s="120">
        <v>4.1557399999999998</v>
      </c>
      <c r="J141" s="120">
        <v>4.1557399999999998</v>
      </c>
      <c r="K141" s="120">
        <v>2.0778699999999999</v>
      </c>
      <c r="L141" s="120">
        <v>24.934439999999999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11.912455252200001</v>
      </c>
      <c r="H149" s="120"/>
      <c r="I149" s="120"/>
      <c r="J149" s="120"/>
      <c r="K149" s="120"/>
      <c r="L149" s="120"/>
      <c r="M149" s="40">
        <v>1.342367623264E-3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0.14395740000000001</v>
      </c>
      <c r="G238" s="42">
        <f t="shared" ref="G238:M238" si="43">SUM(G228,G204,G173,G155,G140,G128,G121,G236)</f>
        <v>65.411435441334319</v>
      </c>
      <c r="H238" s="122">
        <f t="shared" si="43"/>
        <v>519.3569516</v>
      </c>
      <c r="I238" s="122">
        <f t="shared" si="43"/>
        <v>4.1557399999999998</v>
      </c>
      <c r="J238" s="122">
        <f t="shared" si="43"/>
        <v>4.1557399999999998</v>
      </c>
      <c r="K238" s="122">
        <f t="shared" si="43"/>
        <v>2.0778699999999999</v>
      </c>
      <c r="L238" s="122">
        <f t="shared" si="43"/>
        <v>9134.0127370277605</v>
      </c>
      <c r="M238" s="43">
        <f t="shared" si="43"/>
        <v>24.566134638623264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0.26250000000000007</v>
      </c>
      <c r="I313" s="111">
        <f t="shared" si="65"/>
        <v>0.13249999999999998</v>
      </c>
      <c r="J313" s="111">
        <f t="shared" si="65"/>
        <v>0.13249999999999998</v>
      </c>
      <c r="K313" s="111">
        <f t="shared" si="65"/>
        <v>0.13249999999999998</v>
      </c>
      <c r="L313" s="111">
        <f t="shared" si="65"/>
        <v>0.66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0.26250000000000007</v>
      </c>
      <c r="I319" s="113">
        <v>0.13249999999999998</v>
      </c>
      <c r="J319" s="113">
        <v>0.13249999999999998</v>
      </c>
      <c r="K319" s="113">
        <v>0.13249999999999998</v>
      </c>
      <c r="L319" s="113">
        <v>0.66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430.98000500000006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430.98000500000006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5.8489000000000006E-3</v>
      </c>
      <c r="H336" s="111">
        <f t="shared" si="69"/>
        <v>6.492278999999999</v>
      </c>
      <c r="I336" s="111">
        <f t="shared" si="69"/>
        <v>2.6320049999999999</v>
      </c>
      <c r="J336" s="111">
        <f t="shared" si="69"/>
        <v>2.6320049999999999</v>
      </c>
      <c r="K336" s="111">
        <f t="shared" si="69"/>
        <v>2.6320049999999999</v>
      </c>
      <c r="L336" s="111">
        <f t="shared" si="69"/>
        <v>14.388294000000002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5.8489000000000006E-3</v>
      </c>
      <c r="H338" s="113">
        <v>6.492278999999999</v>
      </c>
      <c r="I338" s="113">
        <v>2.6320049999999999</v>
      </c>
      <c r="J338" s="113">
        <v>2.6320049999999999</v>
      </c>
      <c r="K338" s="113">
        <v>2.6320049999999999</v>
      </c>
      <c r="L338" s="113">
        <v>14.388294000000002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5.8489000000000006E-3</v>
      </c>
      <c r="H341" s="114">
        <f t="shared" si="71"/>
        <v>6.7547789999999992</v>
      </c>
      <c r="I341" s="114">
        <f t="shared" si="71"/>
        <v>2.7645049999999998</v>
      </c>
      <c r="J341" s="114">
        <f t="shared" si="71"/>
        <v>2.7645049999999998</v>
      </c>
      <c r="K341" s="114">
        <f t="shared" si="71"/>
        <v>2.7645049999999998</v>
      </c>
      <c r="L341" s="114">
        <f t="shared" si="71"/>
        <v>15.048294000000002</v>
      </c>
      <c r="M341" s="28">
        <f t="shared" si="71"/>
        <v>430.98000500000006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9.3627575218000008</v>
      </c>
      <c r="H346" s="111">
        <f t="shared" si="73"/>
        <v>415.70562134069996</v>
      </c>
      <c r="I346" s="111">
        <f t="shared" si="73"/>
        <v>466.29194907769988</v>
      </c>
      <c r="J346" s="111">
        <f t="shared" si="73"/>
        <v>363.90011006109989</v>
      </c>
      <c r="K346" s="111">
        <f t="shared" si="73"/>
        <v>394.13741050670006</v>
      </c>
      <c r="L346" s="111">
        <f t="shared" si="73"/>
        <v>1640.0350909880001</v>
      </c>
      <c r="M346" s="112">
        <f t="shared" si="73"/>
        <v>1.8729560000000003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4.4854084764000017</v>
      </c>
      <c r="H347" s="113">
        <v>191.24064991170002</v>
      </c>
      <c r="I347" s="113">
        <v>214.56159638849994</v>
      </c>
      <c r="J347" s="113">
        <v>167.49894745009996</v>
      </c>
      <c r="K347" s="113">
        <v>180.93681836580004</v>
      </c>
      <c r="L347" s="113">
        <v>754.23801211630007</v>
      </c>
      <c r="M347" s="24">
        <v>0.89730200000000004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1.6522866158999998</v>
      </c>
      <c r="H348" s="113">
        <v>71.034634083100002</v>
      </c>
      <c r="I348" s="113">
        <v>79.691871963699981</v>
      </c>
      <c r="J348" s="113">
        <v>62.185066402000004</v>
      </c>
      <c r="K348" s="113">
        <v>67.338619997000009</v>
      </c>
      <c r="L348" s="113">
        <v>280.25019244680004</v>
      </c>
      <c r="M348" s="24">
        <v>0.33053300000000002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3.2250624294999994</v>
      </c>
      <c r="H349" s="113">
        <v>153.43033734589997</v>
      </c>
      <c r="I349" s="113">
        <v>172.03848072550002</v>
      </c>
      <c r="J349" s="113">
        <v>134.21609620899997</v>
      </c>
      <c r="K349" s="113">
        <v>145.8619721439</v>
      </c>
      <c r="L349" s="113">
        <v>605.54688642489987</v>
      </c>
      <c r="M349" s="24">
        <v>0.64512100000000017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0.90815623169999993</v>
      </c>
      <c r="H351" s="111">
        <f t="shared" si="75"/>
        <v>42.858756185699995</v>
      </c>
      <c r="I351" s="111">
        <f t="shared" si="75"/>
        <v>48.150047657600012</v>
      </c>
      <c r="J351" s="111">
        <f t="shared" si="75"/>
        <v>37.640303224200004</v>
      </c>
      <c r="K351" s="111">
        <f t="shared" si="75"/>
        <v>40.120290123799997</v>
      </c>
      <c r="L351" s="111">
        <f t="shared" si="75"/>
        <v>168.76939719270001</v>
      </c>
      <c r="M351" s="112">
        <f t="shared" si="75"/>
        <v>0.19112699999999999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0.4179541094</v>
      </c>
      <c r="H352" s="113">
        <v>19.541064557000002</v>
      </c>
      <c r="I352" s="113">
        <v>21.97274564220001</v>
      </c>
      <c r="J352" s="113">
        <v>17.155305313600003</v>
      </c>
      <c r="K352" s="113">
        <v>18.323494278599998</v>
      </c>
      <c r="L352" s="113">
        <v>76.992609791800035</v>
      </c>
      <c r="M352" s="24">
        <v>8.9433999999999986E-2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0.15963266479999996</v>
      </c>
      <c r="H353" s="113">
        <v>7.5542655538999997</v>
      </c>
      <c r="I353" s="113">
        <v>8.4957375112999998</v>
      </c>
      <c r="J353" s="113">
        <v>6.6315850470000024</v>
      </c>
      <c r="K353" s="113">
        <v>7.0854653274999988</v>
      </c>
      <c r="L353" s="113">
        <v>29.767053439399994</v>
      </c>
      <c r="M353" s="24">
        <v>3.4296000000000007E-2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0.3305694575</v>
      </c>
      <c r="H354" s="113">
        <v>15.763426074799995</v>
      </c>
      <c r="I354" s="113">
        <v>17.681564504100002</v>
      </c>
      <c r="J354" s="113">
        <v>13.853412863599999</v>
      </c>
      <c r="K354" s="113">
        <v>14.711330517699997</v>
      </c>
      <c r="L354" s="113">
        <v>62.00973396149999</v>
      </c>
      <c r="M354" s="24">
        <v>6.7397000000000012E-2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0.63376391609999994</v>
      </c>
      <c r="H356" s="111">
        <f t="shared" si="77"/>
        <v>30.5517720299</v>
      </c>
      <c r="I356" s="111">
        <f t="shared" si="77"/>
        <v>185.00795284689997</v>
      </c>
      <c r="J356" s="111">
        <f t="shared" si="77"/>
        <v>206.73365740079998</v>
      </c>
      <c r="K356" s="111">
        <f t="shared" si="77"/>
        <v>47.524978712700005</v>
      </c>
      <c r="L356" s="111">
        <f t="shared" si="77"/>
        <v>469.81836098939999</v>
      </c>
      <c r="M356" s="112">
        <f t="shared" si="77"/>
        <v>0.12632299999999999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0.44160876239999997</v>
      </c>
      <c r="H357" s="113">
        <v>20.213586598599999</v>
      </c>
      <c r="I357" s="113">
        <v>122.4044966254</v>
      </c>
      <c r="J357" s="113">
        <v>136.77860265069998</v>
      </c>
      <c r="K357" s="113">
        <v>31.443356931200004</v>
      </c>
      <c r="L357" s="113">
        <v>310.84004280599993</v>
      </c>
      <c r="M357" s="24">
        <v>8.8075000000000001E-2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0.10369094340000001</v>
      </c>
      <c r="H358" s="113">
        <v>4.8035040660999995</v>
      </c>
      <c r="I358" s="113">
        <v>29.087885734400004</v>
      </c>
      <c r="J358" s="113">
        <v>32.503710848200008</v>
      </c>
      <c r="K358" s="113">
        <v>7.4721174365000014</v>
      </c>
      <c r="L358" s="113">
        <v>73.867218084900003</v>
      </c>
      <c r="M358" s="24">
        <v>2.0673999999999998E-2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8.8464210299999985E-2</v>
      </c>
      <c r="H359" s="113">
        <v>5.5346813651999991</v>
      </c>
      <c r="I359" s="113">
        <v>33.515570487099993</v>
      </c>
      <c r="J359" s="113">
        <v>37.451343901900003</v>
      </c>
      <c r="K359" s="113">
        <v>8.6095043449999977</v>
      </c>
      <c r="L359" s="113">
        <v>85.111100098500046</v>
      </c>
      <c r="M359" s="24">
        <v>1.7574000000000003E-2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1.984354E-2</v>
      </c>
      <c r="H361" s="111">
        <v>0.43157338550000002</v>
      </c>
      <c r="I361" s="111">
        <v>0.48552005850000007</v>
      </c>
      <c r="J361" s="111">
        <v>0.3506533758</v>
      </c>
      <c r="K361" s="111">
        <v>0.52598006299999989</v>
      </c>
      <c r="L361" s="111">
        <v>1.7937268823000003</v>
      </c>
      <c r="M361" s="112">
        <v>3.9699999999999996E-3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0.19895419769999997</v>
      </c>
      <c r="H363" s="111">
        <f t="shared" si="79"/>
        <v>5.5204141839999998</v>
      </c>
      <c r="I363" s="111">
        <f t="shared" si="79"/>
        <v>7.0978692887000001</v>
      </c>
      <c r="J363" s="111">
        <f t="shared" si="79"/>
        <v>4.2504356424999994</v>
      </c>
      <c r="K363" s="111">
        <f t="shared" si="79"/>
        <v>7.8894591482999994</v>
      </c>
      <c r="L363" s="111">
        <f t="shared" si="79"/>
        <v>24.758178262600005</v>
      </c>
      <c r="M363" s="112">
        <f t="shared" si="79"/>
        <v>0.10555999999999999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5.2436572100000002E-2</v>
      </c>
      <c r="H364" s="113">
        <v>1.1401926804000002</v>
      </c>
      <c r="I364" s="113">
        <v>1.6567548428000001</v>
      </c>
      <c r="J364" s="113">
        <v>0.82739647349999978</v>
      </c>
      <c r="K364" s="113">
        <v>1.8791596657999996</v>
      </c>
      <c r="L364" s="113">
        <v>5.5035036625000009</v>
      </c>
      <c r="M364" s="24">
        <v>3.8207999999999999E-2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1.9557481700000004E-2</v>
      </c>
      <c r="H365" s="113">
        <v>0.42251098570000001</v>
      </c>
      <c r="I365" s="113">
        <v>0.61788336310000014</v>
      </c>
      <c r="J365" s="113">
        <v>0.30555410100000002</v>
      </c>
      <c r="K365" s="113">
        <v>0.70151918869999996</v>
      </c>
      <c r="L365" s="113">
        <v>2.0474676380999997</v>
      </c>
      <c r="M365" s="24">
        <v>1.4476999999999997E-2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0.12696014389999996</v>
      </c>
      <c r="H366" s="113">
        <v>3.9577105178999994</v>
      </c>
      <c r="I366" s="113">
        <v>4.8232310827999996</v>
      </c>
      <c r="J366" s="113">
        <v>3.1174850680000001</v>
      </c>
      <c r="K366" s="113">
        <v>5.3087802937999999</v>
      </c>
      <c r="L366" s="113">
        <v>17.207206962000004</v>
      </c>
      <c r="M366" s="24">
        <v>5.2874999999999998E-2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9.798508804199999</v>
      </c>
      <c r="I370" s="111">
        <v>0.49046662789999984</v>
      </c>
      <c r="J370" s="111">
        <v>0.7240221642000001</v>
      </c>
      <c r="K370" s="111"/>
      <c r="L370" s="111">
        <v>11.012997595700002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11.123475407300001</v>
      </c>
      <c r="H374" s="114">
        <f t="shared" si="81"/>
        <v>504.86664592999995</v>
      </c>
      <c r="I374" s="114">
        <f t="shared" si="81"/>
        <v>707.52380555729985</v>
      </c>
      <c r="J374" s="114">
        <f t="shared" si="81"/>
        <v>613.59918186859989</v>
      </c>
      <c r="K374" s="114">
        <f t="shared" si="81"/>
        <v>490.19811855450007</v>
      </c>
      <c r="L374" s="114">
        <f t="shared" si="81"/>
        <v>2316.1877519107002</v>
      </c>
      <c r="M374" s="28">
        <f t="shared" si="81"/>
        <v>2.2999360000000002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3.6669999999999993E-3</v>
      </c>
      <c r="G379" s="17">
        <v>1.39968465E-2</v>
      </c>
      <c r="H379" s="111">
        <v>0.46250671267461757</v>
      </c>
      <c r="I379" s="111">
        <v>0.9845195085194649</v>
      </c>
      <c r="J379" s="111">
        <v>0.91562545645883575</v>
      </c>
      <c r="K379" s="111">
        <v>7.8196139878482827</v>
      </c>
      <c r="L379" s="111">
        <v>10.182265665399997</v>
      </c>
      <c r="M379" s="112">
        <v>3.3510000000000002E-3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2.248352524E-3</v>
      </c>
      <c r="H381" s="111">
        <f t="shared" si="83"/>
        <v>1.3907335199999999</v>
      </c>
      <c r="I381" s="111">
        <f t="shared" si="83"/>
        <v>2.3178891999999993</v>
      </c>
      <c r="J381" s="111">
        <f t="shared" si="83"/>
        <v>1.5947077696</v>
      </c>
      <c r="K381" s="111">
        <f t="shared" si="83"/>
        <v>0.36622649360000009</v>
      </c>
      <c r="L381" s="111">
        <f t="shared" si="83"/>
        <v>5.6695569832000023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1.1403853499999999E-5</v>
      </c>
      <c r="H382" s="113">
        <v>7.0539299999999999E-3</v>
      </c>
      <c r="I382" s="113">
        <v>1.1756550000000001E-2</v>
      </c>
      <c r="J382" s="113">
        <v>8.0885064000000007E-3</v>
      </c>
      <c r="K382" s="113">
        <v>1.8575349000000002E-3</v>
      </c>
      <c r="L382" s="113">
        <v>2.8756521300000001E-2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2.2369486705E-3</v>
      </c>
      <c r="H384" s="113">
        <v>1.3836795899999998</v>
      </c>
      <c r="I384" s="113">
        <v>2.3061326499999995</v>
      </c>
      <c r="J384" s="113">
        <v>1.5866192632</v>
      </c>
      <c r="K384" s="113">
        <v>0.36436895870000008</v>
      </c>
      <c r="L384" s="113">
        <v>5.6408004619000023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0.97456900000000002</v>
      </c>
      <c r="G392" s="17">
        <f t="shared" ref="G392:M392" si="87">SUM(G393:G395)</f>
        <v>2.79110240120237</v>
      </c>
      <c r="H392" s="111">
        <f t="shared" si="87"/>
        <v>31.832912018498003</v>
      </c>
      <c r="I392" s="111">
        <f t="shared" si="87"/>
        <v>184.05984009249002</v>
      </c>
      <c r="J392" s="111">
        <f t="shared" si="87"/>
        <v>134.26928009249002</v>
      </c>
      <c r="K392" s="111">
        <f t="shared" si="87"/>
        <v>48.280320009249003</v>
      </c>
      <c r="L392" s="111">
        <f t="shared" si="87"/>
        <v>398.44235221272692</v>
      </c>
      <c r="M392" s="112">
        <f t="shared" si="87"/>
        <v>2.9698709999999999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9.4605999999999996E-2</v>
      </c>
      <c r="G393" s="23">
        <v>0.25127561345600002</v>
      </c>
      <c r="H393" s="113">
        <v>2.9685588224000004</v>
      </c>
      <c r="I393" s="113">
        <v>16.853804111999999</v>
      </c>
      <c r="J393" s="113">
        <v>12.831784111999998</v>
      </c>
      <c r="K393" s="113">
        <v>4.0985924112000003</v>
      </c>
      <c r="L393" s="113">
        <v>36.752739457600001</v>
      </c>
      <c r="M393" s="24">
        <v>0.24744099999999997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2.1757999999999996E-2</v>
      </c>
      <c r="G394" s="23">
        <v>3.5361507746369994E-2</v>
      </c>
      <c r="H394" s="113">
        <v>0.54402319609799998</v>
      </c>
      <c r="I394" s="113">
        <v>2.7201159804899997</v>
      </c>
      <c r="J394" s="113">
        <v>2.7201159804899997</v>
      </c>
      <c r="K394" s="113">
        <v>0.27201159804899999</v>
      </c>
      <c r="L394" s="113">
        <v>6.2562667551269993</v>
      </c>
      <c r="M394" s="24">
        <v>1.0336999999999999E-2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0.858205</v>
      </c>
      <c r="G395" s="23">
        <v>2.5044652799999998</v>
      </c>
      <c r="H395" s="113">
        <v>28.320330000000002</v>
      </c>
      <c r="I395" s="113">
        <v>164.48592000000002</v>
      </c>
      <c r="J395" s="113">
        <v>118.71738000000002</v>
      </c>
      <c r="K395" s="113">
        <v>43.909716000000003</v>
      </c>
      <c r="L395" s="113">
        <v>355.43334599999991</v>
      </c>
      <c r="M395" s="24">
        <v>2.7120929999999999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8.9044714038858178E-2</v>
      </c>
      <c r="I397" s="111">
        <f t="shared" si="89"/>
        <v>0.16324864190555194</v>
      </c>
      <c r="J397" s="111">
        <f t="shared" si="89"/>
        <v>5.5652946399041718E-2</v>
      </c>
      <c r="K397" s="111">
        <f t="shared" si="89"/>
        <v>8.9139241201520214</v>
      </c>
      <c r="L397" s="111">
        <f t="shared" si="89"/>
        <v>9.2218704224954742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1.6092911939680401E-2</v>
      </c>
      <c r="I398" s="113">
        <v>2.9503671799226722E-2</v>
      </c>
      <c r="J398" s="113">
        <v>1.0058069984847094E-2</v>
      </c>
      <c r="K398" s="113">
        <v>1.1308482703309357</v>
      </c>
      <c r="L398" s="113">
        <v>1.18650292405469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6.4234411034848934E-4</v>
      </c>
      <c r="I399" s="113">
        <v>1.1776308653724276E-3</v>
      </c>
      <c r="J399" s="113">
        <v>4.0146506986775675E-4</v>
      </c>
      <c r="K399" s="113">
        <v>1.9029872099582927</v>
      </c>
      <c r="L399" s="113">
        <v>1.905208650003881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6.3102208062899387E-2</v>
      </c>
      <c r="I400" s="113">
        <v>0.11568738109501357</v>
      </c>
      <c r="J400" s="113">
        <v>3.9438880127720934E-2</v>
      </c>
      <c r="K400" s="113">
        <v>1.6725845327646252</v>
      </c>
      <c r="L400" s="113">
        <v>1.8908130020502596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9.2072499259299081E-3</v>
      </c>
      <c r="I401" s="113">
        <v>1.6879958145939202E-2</v>
      </c>
      <c r="J401" s="113">
        <v>5.7545312166059339E-3</v>
      </c>
      <c r="K401" s="113">
        <v>4.2075041070981669</v>
      </c>
      <c r="L401" s="113">
        <v>4.2393458463866427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82.095929999999981</v>
      </c>
      <c r="I403" s="111">
        <v>136.82655000000003</v>
      </c>
      <c r="J403" s="111">
        <v>94.136666400000024</v>
      </c>
      <c r="K403" s="111">
        <v>21.618594900000005</v>
      </c>
      <c r="L403" s="111">
        <v>334.67774129999992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0.86814000000000013</v>
      </c>
      <c r="I405" s="111">
        <v>1.3113000000000001</v>
      </c>
      <c r="J405" s="111">
        <v>0.93715920000000041</v>
      </c>
      <c r="K405" s="111">
        <v>0.21521969999999999</v>
      </c>
      <c r="L405" s="111">
        <v>3.3318189000000014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20.398822916076007</v>
      </c>
      <c r="I407" s="111">
        <v>33.998038193460005</v>
      </c>
      <c r="J407" s="111">
        <v>23.390650277100477</v>
      </c>
      <c r="K407" s="111">
        <v>5.3716900345666785</v>
      </c>
      <c r="L407" s="111">
        <v>83.159201421203164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>
        <v>1.8854400000000004</v>
      </c>
      <c r="I411" s="111">
        <v>1.8854400000000004</v>
      </c>
      <c r="J411" s="111">
        <v>1.6214783999999998</v>
      </c>
      <c r="K411" s="111">
        <v>0.37237440000000011</v>
      </c>
      <c r="L411" s="111">
        <v>5.7647328</v>
      </c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0.97823599999999999</v>
      </c>
      <c r="G413" s="27">
        <f t="shared" ref="G413:M413" si="91">SUM(G411,G409,G407,G405,G403,G397,G392,G386,G381,G379)</f>
        <v>2.80734760022637</v>
      </c>
      <c r="H413" s="114">
        <f t="shared" si="91"/>
        <v>139.02352988128746</v>
      </c>
      <c r="I413" s="114">
        <f t="shared" si="91"/>
        <v>361.54682563637505</v>
      </c>
      <c r="J413" s="114">
        <f t="shared" si="91"/>
        <v>256.92122054204839</v>
      </c>
      <c r="K413" s="114">
        <f t="shared" si="91"/>
        <v>92.957963645415987</v>
      </c>
      <c r="L413" s="114">
        <f t="shared" si="91"/>
        <v>850.44953970502547</v>
      </c>
      <c r="M413" s="28">
        <f t="shared" si="91"/>
        <v>2.9732219999999998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0.81751904322119995</v>
      </c>
      <c r="G418" s="17">
        <f t="shared" ref="G418:M418" si="93">SUM(G419:G427)</f>
        <v>235.45128136774832</v>
      </c>
      <c r="H418" s="111">
        <f t="shared" si="93"/>
        <v>1.9360928643305979</v>
      </c>
      <c r="I418" s="111">
        <f t="shared" si="93"/>
        <v>4.0761726850383795</v>
      </c>
      <c r="J418" s="111">
        <f t="shared" si="93"/>
        <v>2.1912775390251702</v>
      </c>
      <c r="K418" s="111">
        <f t="shared" si="93"/>
        <v>2.6459455709358024</v>
      </c>
      <c r="L418" s="111">
        <f t="shared" si="93"/>
        <v>10.849488661358503</v>
      </c>
      <c r="M418" s="112">
        <f t="shared" si="93"/>
        <v>0.21235038375456872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0.47126892322120001</v>
      </c>
      <c r="G419" s="23">
        <v>0.29887874378123108</v>
      </c>
      <c r="H419" s="113">
        <v>1.6911813940636451</v>
      </c>
      <c r="I419" s="113">
        <v>3.603774001678929</v>
      </c>
      <c r="J419" s="113">
        <v>1.9126766310025292</v>
      </c>
      <c r="K419" s="113">
        <v>2.3371434627456704</v>
      </c>
      <c r="L419" s="113">
        <v>9.5447754915193261</v>
      </c>
      <c r="M419" s="24">
        <v>7.3837545686800005E-6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0.12418999999999999</v>
      </c>
      <c r="G420" s="23">
        <v>0.3292651239671433</v>
      </c>
      <c r="H420" s="113">
        <v>0.22008602176695299</v>
      </c>
      <c r="I420" s="113">
        <v>0.46899126885945103</v>
      </c>
      <c r="J420" s="113">
        <v>0.24890772452264098</v>
      </c>
      <c r="K420" s="113">
        <v>0.303934373190132</v>
      </c>
      <c r="L420" s="113">
        <v>1.241919388339177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0.22206012</v>
      </c>
      <c r="G423" s="23">
        <v>219.69831749999994</v>
      </c>
      <c r="H423" s="113">
        <v>2.48254485E-2</v>
      </c>
      <c r="I423" s="113">
        <v>3.4074144999999998E-3</v>
      </c>
      <c r="J423" s="113">
        <v>2.9693183500000001E-2</v>
      </c>
      <c r="K423" s="113">
        <v>4.867734999999998E-3</v>
      </c>
      <c r="L423" s="113">
        <v>6.2793781499999979E-2</v>
      </c>
      <c r="M423" s="24">
        <v>0.21234300000000003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113"/>
      <c r="I425" s="113"/>
      <c r="J425" s="113"/>
      <c r="K425" s="113"/>
      <c r="L425" s="113"/>
      <c r="M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15.124820000000001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117.40606689227853</v>
      </c>
      <c r="H434" s="111">
        <v>65.747463207139205</v>
      </c>
      <c r="I434" s="111">
        <v>123.276493513386</v>
      </c>
      <c r="J434" s="111">
        <v>279.42671863034161</v>
      </c>
      <c r="K434" s="111">
        <v>0</v>
      </c>
      <c r="L434" s="111">
        <v>468.45067535086673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3.0542000000000007E-2</v>
      </c>
      <c r="G436" s="17">
        <f t="shared" ref="G436:M436" si="97">SUM(G437:G438)</f>
        <v>5.4977399999999992E-3</v>
      </c>
      <c r="H436" s="111">
        <f t="shared" si="97"/>
        <v>2.6877839999999999E-3</v>
      </c>
      <c r="I436" s="111">
        <f t="shared" si="97"/>
        <v>1.4681002000000002E-3</v>
      </c>
      <c r="J436" s="111">
        <f t="shared" si="97"/>
        <v>1.3113128000000001E-3</v>
      </c>
      <c r="K436" s="111">
        <f t="shared" si="97"/>
        <v>1.4233038E-3</v>
      </c>
      <c r="L436" s="111">
        <f t="shared" si="97"/>
        <v>6.8905008000000002E-3</v>
      </c>
      <c r="M436" s="112">
        <f t="shared" si="97"/>
        <v>8.3487999999999993E-2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3.0542000000000007E-2</v>
      </c>
      <c r="G437" s="23">
        <v>5.4977399999999992E-3</v>
      </c>
      <c r="H437" s="113">
        <v>2.6877839999999999E-3</v>
      </c>
      <c r="I437" s="113">
        <v>1.4681002000000002E-3</v>
      </c>
      <c r="J437" s="113">
        <v>1.3113128000000001E-3</v>
      </c>
      <c r="K437" s="113">
        <v>1.4233038E-3</v>
      </c>
      <c r="L437" s="113">
        <v>6.8905008000000002E-3</v>
      </c>
      <c r="M437" s="24">
        <v>8.3487999999999993E-2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0.84806104322119991</v>
      </c>
      <c r="G449" s="27">
        <f t="shared" ref="G449:M449" si="101">SUM(G440,G436,G434,G429,G418)</f>
        <v>352.86284600002682</v>
      </c>
      <c r="H449" s="114">
        <f t="shared" si="101"/>
        <v>67.686243855469812</v>
      </c>
      <c r="I449" s="114">
        <f t="shared" si="101"/>
        <v>127.35413429862439</v>
      </c>
      <c r="J449" s="114">
        <f t="shared" si="101"/>
        <v>281.61930748216679</v>
      </c>
      <c r="K449" s="114">
        <f t="shared" si="101"/>
        <v>2.6473688747358026</v>
      </c>
      <c r="L449" s="114">
        <f t="shared" si="101"/>
        <v>479.30705451302526</v>
      </c>
      <c r="M449" s="28">
        <f t="shared" si="101"/>
        <v>0.29583838375456872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0.13695720284199361</v>
      </c>
      <c r="H470" s="111">
        <f t="shared" si="107"/>
        <v>107.648361433807</v>
      </c>
      <c r="I470" s="111">
        <f t="shared" si="107"/>
        <v>300.48410303533399</v>
      </c>
      <c r="J470" s="111">
        <f t="shared" si="107"/>
        <v>128.19194186010603</v>
      </c>
      <c r="K470" s="111">
        <f t="shared" si="107"/>
        <v>92.035240309819699</v>
      </c>
      <c r="L470" s="111">
        <f t="shared" si="107"/>
        <v>628.35964663906691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0.13695720284199361</v>
      </c>
      <c r="H475" s="113">
        <v>107.648361433807</v>
      </c>
      <c r="I475" s="113">
        <v>300.48410303533399</v>
      </c>
      <c r="J475" s="113">
        <v>128.19194186010603</v>
      </c>
      <c r="K475" s="113">
        <v>92.035240309819699</v>
      </c>
      <c r="L475" s="113">
        <v>628.35964663906691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4.4790999999999997E-2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4.4790999999999997E-2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4.4790999999999997E-2</v>
      </c>
      <c r="G526" s="27">
        <f t="shared" ref="G526:M526" si="117">SUM(G520,G514,G497,G477,G470,G462,G454)</f>
        <v>0.13695720284199361</v>
      </c>
      <c r="H526" s="114">
        <f t="shared" si="117"/>
        <v>107.648361433807</v>
      </c>
      <c r="I526" s="114">
        <f t="shared" si="117"/>
        <v>300.48410303533399</v>
      </c>
      <c r="J526" s="114">
        <f t="shared" si="117"/>
        <v>128.19194186010603</v>
      </c>
      <c r="K526" s="114">
        <f t="shared" si="117"/>
        <v>92.035240309819699</v>
      </c>
      <c r="L526" s="114">
        <f t="shared" si="117"/>
        <v>628.35964663906691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2021&amp;CTOTAL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13114.549794915409</v>
      </c>
      <c r="E4" s="159">
        <f>ACIDIFICADORES!G43</f>
        <v>68320.7334048052</v>
      </c>
      <c r="F4" s="159">
        <f>ACIDIFICADORES!H43</f>
        <v>7628.4691246473158</v>
      </c>
      <c r="G4" s="159">
        <f>ACIDIFICADORES!I43</f>
        <v>2694.9747824947408</v>
      </c>
      <c r="H4" s="159">
        <f>ACIDIFICADORES!J43</f>
        <v>33686.542480468139</v>
      </c>
      <c r="I4" s="159">
        <f>ACIDIFICADORES!K43</f>
        <v>39334.765342528815</v>
      </c>
      <c r="J4" s="159">
        <f>ACIDIFICADORES!L43</f>
        <v>1344.1893256898607</v>
      </c>
      <c r="K4" s="159">
        <f>ACIDIFICADORES!M43</f>
        <v>1855.5684304354957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17700.170099784009</v>
      </c>
      <c r="E5" s="164">
        <f>ACIDIFICADORES!G70</f>
        <v>49345.662679310364</v>
      </c>
      <c r="F5" s="164">
        <f>ACIDIFICADORES!H70</f>
        <v>33040.035402533074</v>
      </c>
      <c r="G5" s="164">
        <f>ACIDIFICADORES!I70</f>
        <v>30828.344928020721</v>
      </c>
      <c r="H5" s="164">
        <f>ACIDIFICADORES!J70</f>
        <v>259319.27609713664</v>
      </c>
      <c r="I5" s="164">
        <f>ACIDIFICADORES!K70</f>
        <v>27603.966897678496</v>
      </c>
      <c r="J5" s="164">
        <f>ACIDIFICADORES!L70</f>
        <v>450.46252337207824</v>
      </c>
      <c r="K5" s="164">
        <f>ACIDIFICADORES!M70</f>
        <v>4424.3655970000009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54581.700681715651</v>
      </c>
      <c r="E6" s="164">
        <f>ACIDIFICADORES!G116</f>
        <v>96386.424981291057</v>
      </c>
      <c r="F6" s="164">
        <f>ACIDIFICADORES!H116</f>
        <v>21291.418084509263</v>
      </c>
      <c r="G6" s="164">
        <f>ACIDIFICADORES!I116</f>
        <v>39579.719596598821</v>
      </c>
      <c r="H6" s="164">
        <f>ACIDIFICADORES!J116</f>
        <v>174561.92388257687</v>
      </c>
      <c r="I6" s="164">
        <f>ACIDIFICADORES!K116</f>
        <v>43243.45010811575</v>
      </c>
      <c r="J6" s="164">
        <f>ACIDIFICADORES!L116</f>
        <v>646.76894272262473</v>
      </c>
      <c r="K6" s="164">
        <f>ACIDIFICADORES!M116</f>
        <v>1721.8203997164953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33287.329830872506</v>
      </c>
      <c r="E7" s="164">
        <f>ACIDIFICADORES!G238</f>
        <v>4622.97735088436</v>
      </c>
      <c r="F7" s="164">
        <f>ACIDIFICADORES!H238</f>
        <v>36228.3577902451</v>
      </c>
      <c r="G7" s="164">
        <f>ACIDIFICADORES!I238</f>
        <v>4804.1923283800006</v>
      </c>
      <c r="H7" s="164">
        <f>ACIDIFICADORES!J238</f>
        <v>146466.63599363438</v>
      </c>
      <c r="I7" s="164">
        <f>ACIDIFICADORES!K238</f>
        <v>20485.544245597815</v>
      </c>
      <c r="J7" s="164">
        <f>ACIDIFICADORES!L238</f>
        <v>1213.1979999999999</v>
      </c>
      <c r="K7" s="164">
        <f>ACIDIFICADORES!M238</f>
        <v>1164.2101358504945</v>
      </c>
      <c r="L7" s="164">
        <f>ACIDIFICADORES!N238</f>
        <v>0</v>
      </c>
      <c r="M7" s="164">
        <f>ACIDIFICADORES!O238</f>
        <v>0</v>
      </c>
      <c r="N7" s="165">
        <f>ACIDIFICADORES!P238</f>
        <v>28358.012685977999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21642.884927089672</v>
      </c>
      <c r="G8" s="164">
        <f>ACIDIFICADORES!I272</f>
        <v>7604.3789315813037</v>
      </c>
      <c r="H8" s="164">
        <f>ACIDIFICADORES!J272</f>
        <v>0</v>
      </c>
      <c r="I8" s="164">
        <f>ACIDIFICADORES!K272</f>
        <v>2.31677501877508</v>
      </c>
      <c r="J8" s="164">
        <f>ACIDIFICADORES!L272</f>
        <v>6.9266172344460003E-3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4.6236170000000012</v>
      </c>
      <c r="E9" s="164">
        <f>ACIDIFICADORES!G341</f>
        <v>105.678256</v>
      </c>
      <c r="F9" s="164">
        <f>ACIDIFICADORES!H341</f>
        <v>271590.01730179304</v>
      </c>
      <c r="G9" s="164">
        <f>ACIDIFICADORES!I341</f>
        <v>0</v>
      </c>
      <c r="H9" s="164">
        <f>ACIDIFICADORES!J341</f>
        <v>3233.6905489999999</v>
      </c>
      <c r="I9" s="164">
        <f>ACIDIFICADORES!K341</f>
        <v>0</v>
      </c>
      <c r="J9" s="164">
        <f>ACIDIFICADORES!L341</f>
        <v>2064.5999990000005</v>
      </c>
      <c r="K9" s="164">
        <f>ACIDIFICADORES!M341</f>
        <v>397.64934700000003</v>
      </c>
      <c r="L9" s="164">
        <f>ACIDIFICADORES!N341</f>
        <v>240201.20783549998</v>
      </c>
      <c r="M9" s="164">
        <f>ACIDIFICADORES!O341</f>
        <v>4963305.4760453114</v>
      </c>
      <c r="N9" s="165">
        <f>ACIDIFICADORES!P341</f>
        <v>23033.875202200008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314.78255199999995</v>
      </c>
      <c r="E10" s="164">
        <f>ACIDIFICADORES!G374</f>
        <v>239493.52923799999</v>
      </c>
      <c r="F10" s="164">
        <f>ACIDIFICADORES!H374</f>
        <v>23894.335179999998</v>
      </c>
      <c r="G10" s="164">
        <f>ACIDIFICADORES!I374</f>
        <v>4011.7506280000002</v>
      </c>
      <c r="H10" s="164">
        <f>ACIDIFICADORES!J374</f>
        <v>229574.662415</v>
      </c>
      <c r="I10" s="164">
        <f>ACIDIFICADORES!K374</f>
        <v>79513.901916000003</v>
      </c>
      <c r="J10" s="164">
        <f>ACIDIFICADORES!L374</f>
        <v>2953.5606849999995</v>
      </c>
      <c r="K10" s="164">
        <f>ACIDIFICADORES!M374</f>
        <v>2689.4675299999994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59870.634513100107</v>
      </c>
      <c r="E11" s="164">
        <f>ACIDIFICADORES!G413</f>
        <v>617991.98923153221</v>
      </c>
      <c r="F11" s="164">
        <f>ACIDIFICADORES!H413</f>
        <v>31699.727708926817</v>
      </c>
      <c r="G11" s="164">
        <f>ACIDIFICADORES!I413</f>
        <v>3547.5341643960924</v>
      </c>
      <c r="H11" s="164">
        <f>ACIDIFICADORES!J413</f>
        <v>105899.08336906803</v>
      </c>
      <c r="I11" s="164">
        <f>ACIDIFICADORES!K413</f>
        <v>49281.975456344539</v>
      </c>
      <c r="J11" s="164">
        <f>ACIDIFICADORES!L413</f>
        <v>1487.473159702763</v>
      </c>
      <c r="K11" s="164">
        <f>ACIDIFICADORES!M413</f>
        <v>88.324955000000003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5317.3121217491225</v>
      </c>
      <c r="E12" s="164">
        <f>ACIDIFICADORES!G449</f>
        <v>63851.29899573655</v>
      </c>
      <c r="F12" s="164">
        <f>ACIDIFICADORES!H449</f>
        <v>19157.494804921294</v>
      </c>
      <c r="G12" s="164">
        <f>ACIDIFICADORES!I449</f>
        <v>461366.45499329234</v>
      </c>
      <c r="H12" s="164">
        <f>ACIDIFICADORES!J449</f>
        <v>740985.25638340646</v>
      </c>
      <c r="I12" s="164">
        <f>ACIDIFICADORES!K449</f>
        <v>2261.4113996415649</v>
      </c>
      <c r="J12" s="164">
        <f>ACIDIFICADORES!L449</f>
        <v>5343.2410760819594</v>
      </c>
      <c r="K12" s="164">
        <f>ACIDIFICADORES!M449</f>
        <v>3799.9405257619987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136.95720399999999</v>
      </c>
      <c r="E13" s="164">
        <f>ACIDIFICADORES!G526</f>
        <v>82529.817758999983</v>
      </c>
      <c r="F13" s="164">
        <f>ACIDIFICADORES!H526</f>
        <v>112470.78585399999</v>
      </c>
      <c r="G13" s="164">
        <f>ACIDIFICADORES!I526</f>
        <v>929644.2197329998</v>
      </c>
      <c r="H13" s="164">
        <f>ACIDIFICADORES!J526</f>
        <v>18270.090858999996</v>
      </c>
      <c r="I13" s="164">
        <f>ACIDIFICADORES!K526</f>
        <v>393.62624199999988</v>
      </c>
      <c r="J13" s="164">
        <f>ACIDIFICADORES!L526</f>
        <v>27972.997577000006</v>
      </c>
      <c r="K13" s="164">
        <f>ACIDIFICADORES!M526</f>
        <v>465977.87959799997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1973.8431989999999</v>
      </c>
      <c r="E14" s="164">
        <f>ACIDIFICADORES!G653</f>
        <v>9901.7659639999983</v>
      </c>
      <c r="F14" s="164">
        <f>ACIDIFICADORES!H653</f>
        <v>26251.197706000003</v>
      </c>
      <c r="G14" s="164">
        <f>ACIDIFICADORES!I653</f>
        <v>5697.1844290000026</v>
      </c>
      <c r="H14" s="164">
        <f>ACIDIFICADORES!J653</f>
        <v>284424.50901199999</v>
      </c>
      <c r="I14" s="164">
        <f>ACIDIFICADORES!K653</f>
        <v>0</v>
      </c>
      <c r="J14" s="164">
        <f>ACIDIFICADORES!L653</f>
        <v>2452.2186129999996</v>
      </c>
      <c r="K14" s="164">
        <f>ACIDIFICADORES!M653</f>
        <v>2216.872518000001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186301.90361413683</v>
      </c>
      <c r="E15" s="168">
        <f t="shared" si="0"/>
        <v>1232549.8778605598</v>
      </c>
      <c r="F15" s="168">
        <f t="shared" si="0"/>
        <v>604894.72388466552</v>
      </c>
      <c r="G15" s="168">
        <f t="shared" si="0"/>
        <v>1489778.7545147638</v>
      </c>
      <c r="H15" s="168">
        <f t="shared" si="0"/>
        <v>1996421.6710412905</v>
      </c>
      <c r="I15" s="168">
        <f t="shared" si="0"/>
        <v>262120.95838292578</v>
      </c>
      <c r="J15" s="168">
        <f t="shared" si="0"/>
        <v>45928.716828186523</v>
      </c>
      <c r="K15" s="168">
        <f t="shared" si="0"/>
        <v>484336.09903676447</v>
      </c>
      <c r="L15" s="168">
        <f t="shared" si="0"/>
        <v>240201.20783549998</v>
      </c>
      <c r="M15" s="168">
        <f t="shared" si="0"/>
        <v>4963305.4760453114</v>
      </c>
      <c r="N15" s="169">
        <f t="shared" si="0"/>
        <v>51391.887888178011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619.18208632102085</v>
      </c>
      <c r="E20" s="159">
        <f>'METALES PESADOS'!G43</f>
        <v>1016.5217415423658</v>
      </c>
      <c r="F20" s="159">
        <f>'METALES PESADOS'!H43</f>
        <v>2840.3476802185942</v>
      </c>
      <c r="G20" s="159">
        <f>'METALES PESADOS'!I43</f>
        <v>1831.4263584019191</v>
      </c>
      <c r="H20" s="159">
        <f>'METALES PESADOS'!J43</f>
        <v>903.27957589352434</v>
      </c>
      <c r="I20" s="159">
        <f>'METALES PESADOS'!K43</f>
        <v>28756.249767524056</v>
      </c>
      <c r="J20" s="159">
        <f>'METALES PESADOS'!L43</f>
        <v>1286.044129539823</v>
      </c>
      <c r="K20" s="159">
        <f>'METALES PESADOS'!M43</f>
        <v>968.2154381149885</v>
      </c>
      <c r="L20" s="160">
        <f>'METALES PESADOS'!N43</f>
        <v>4295.8367677648303</v>
      </c>
      <c r="M20" s="158">
        <f>'METALES PESADOS'!O43</f>
        <v>4955.9739149397356</v>
      </c>
      <c r="N20" s="159">
        <f>'METALES PESADOS'!P43</f>
        <v>6675.6800951242476</v>
      </c>
      <c r="O20" s="159">
        <f>'METALES PESADOS'!Q43</f>
        <v>8424.7222080580286</v>
      </c>
      <c r="P20" s="160">
        <f>'METALES PESADOS'!R43</f>
        <v>814.60717605775881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118.97939399999998</v>
      </c>
      <c r="E21" s="164">
        <f>'METALES PESADOS'!G70</f>
        <v>1117.3437730000001</v>
      </c>
      <c r="F21" s="164">
        <f>'METALES PESADOS'!H70</f>
        <v>2868.5260039999998</v>
      </c>
      <c r="G21" s="164">
        <f>'METALES PESADOS'!I70</f>
        <v>735.75534900000002</v>
      </c>
      <c r="H21" s="164">
        <f>'METALES PESADOS'!J70</f>
        <v>134.35237667758435</v>
      </c>
      <c r="I21" s="164">
        <f>'METALES PESADOS'!K70</f>
        <v>8592.8116429999991</v>
      </c>
      <c r="J21" s="164">
        <f>'METALES PESADOS'!L70</f>
        <v>3412.2362000000012</v>
      </c>
      <c r="K21" s="164">
        <f>'METALES PESADOS'!M70</f>
        <v>65.828927000000007</v>
      </c>
      <c r="L21" s="165">
        <f>'METALES PESADOS'!N70</f>
        <v>45688.737797000002</v>
      </c>
      <c r="M21" s="163">
        <f>'METALES PESADOS'!O70</f>
        <v>37604.207318801076</v>
      </c>
      <c r="N21" s="164">
        <f>'METALES PESADOS'!P70</f>
        <v>38955.169887801072</v>
      </c>
      <c r="O21" s="164">
        <f>'METALES PESADOS'!Q70</f>
        <v>41237.402641801069</v>
      </c>
      <c r="P21" s="165">
        <f>'METALES PESADOS'!R70</f>
        <v>4946.4285170363028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788.39234110305915</v>
      </c>
      <c r="E22" s="164">
        <f>'METALES PESADOS'!G116</f>
        <v>858.39810301565012</v>
      </c>
      <c r="F22" s="164">
        <f>'METALES PESADOS'!H116</f>
        <v>3102.2475281764459</v>
      </c>
      <c r="G22" s="164">
        <f>'METALES PESADOS'!I116</f>
        <v>1577.7605545802987</v>
      </c>
      <c r="H22" s="164">
        <f>'METALES PESADOS'!J116</f>
        <v>628.7583036428573</v>
      </c>
      <c r="I22" s="164">
        <f>'METALES PESADOS'!K116</f>
        <v>4155.2141620556886</v>
      </c>
      <c r="J22" s="164">
        <f>'METALES PESADOS'!L116</f>
        <v>10428.005855349893</v>
      </c>
      <c r="K22" s="164">
        <f>'METALES PESADOS'!M116</f>
        <v>632.202102416863</v>
      </c>
      <c r="L22" s="165">
        <f>'METALES PESADOS'!N116</f>
        <v>37696.05942196252</v>
      </c>
      <c r="M22" s="163">
        <f>'METALES PESADOS'!O116</f>
        <v>8983.385886630871</v>
      </c>
      <c r="N22" s="164">
        <f>'METALES PESADOS'!P116</f>
        <v>10015.036745745647</v>
      </c>
      <c r="O22" s="164">
        <f>'METALES PESADOS'!Q116</f>
        <v>12185.429424258367</v>
      </c>
      <c r="P22" s="165">
        <f>'METALES PESADOS'!R116</f>
        <v>1960.0033361498954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1278.7956794241099</v>
      </c>
      <c r="E23" s="164">
        <f>'METALES PESADOS'!G238</f>
        <v>1874.526252192225</v>
      </c>
      <c r="F23" s="164">
        <f>'METALES PESADOS'!H238</f>
        <v>9013.7887691330852</v>
      </c>
      <c r="G23" s="164">
        <f>'METALES PESADOS'!I238</f>
        <v>4993.3220132645056</v>
      </c>
      <c r="H23" s="164">
        <f>'METALES PESADOS'!J238</f>
        <v>1138.8553096007399</v>
      </c>
      <c r="I23" s="164">
        <f>'METALES PESADOS'!K238</f>
        <v>5907.4540611677894</v>
      </c>
      <c r="J23" s="164">
        <f>'METALES PESADOS'!L238</f>
        <v>43509.091864680988</v>
      </c>
      <c r="K23" s="164">
        <f>'METALES PESADOS'!M238</f>
        <v>4563.0622102151501</v>
      </c>
      <c r="L23" s="165">
        <f>'METALES PESADOS'!N238</f>
        <v>28872.471209945652</v>
      </c>
      <c r="M23" s="163">
        <f>'METALES PESADOS'!O238</f>
        <v>6614.8762494774937</v>
      </c>
      <c r="N23" s="164">
        <f>'METALES PESADOS'!P238</f>
        <v>24368.355729144088</v>
      </c>
      <c r="O23" s="164">
        <f>'METALES PESADOS'!Q238</f>
        <v>55351.869886835593</v>
      </c>
      <c r="P23" s="165">
        <f>'METALES PESADOS'!R238</f>
        <v>105.50323480367163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0</v>
      </c>
      <c r="N24" s="164">
        <f>'METALES PESADOS'!P272</f>
        <v>0</v>
      </c>
      <c r="O24" s="164">
        <f>'METALES PESADOS'!Q272</f>
        <v>0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2.0390000000000004E-3</v>
      </c>
      <c r="E25" s="164">
        <f>'METALES PESADOS'!G341</f>
        <v>315.84286500000002</v>
      </c>
      <c r="F25" s="164">
        <f>'METALES PESADOS'!H341</f>
        <v>2.3882000000000007E-2</v>
      </c>
      <c r="G25" s="164">
        <f>'METALES PESADOS'!I341</f>
        <v>316.52036199999998</v>
      </c>
      <c r="H25" s="164">
        <f>'METALES PESADOS'!J341</f>
        <v>109.85572000000002</v>
      </c>
      <c r="I25" s="164">
        <f>'METALES PESADOS'!K341</f>
        <v>157.96622600000001</v>
      </c>
      <c r="J25" s="164">
        <f>'METALES PESADOS'!L341</f>
        <v>1.2003039999999998</v>
      </c>
      <c r="K25" s="164">
        <f>'METALES PESADOS'!M341</f>
        <v>0</v>
      </c>
      <c r="L25" s="165">
        <f>'METALES PESADOS'!N341</f>
        <v>158.318354</v>
      </c>
      <c r="M25" s="163">
        <f>'METALES PESADOS'!O341</f>
        <v>1658.7231430000006</v>
      </c>
      <c r="N25" s="164">
        <f>'METALES PESADOS'!P341</f>
        <v>1732.1805180000006</v>
      </c>
      <c r="O25" s="164">
        <f>'METALES PESADOS'!Q341</f>
        <v>1747.3527330000006</v>
      </c>
      <c r="P25" s="165">
        <f>'METALES PESADOS'!R341</f>
        <v>710.64134799999988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91.198538999999968</v>
      </c>
      <c r="E26" s="164">
        <f>'METALES PESADOS'!G374</f>
        <v>295.11715899999996</v>
      </c>
      <c r="F26" s="164">
        <f>'METALES PESADOS'!H374</f>
        <v>4043.7445180000004</v>
      </c>
      <c r="G26" s="164">
        <f>'METALES PESADOS'!I374</f>
        <v>103923.75065900001</v>
      </c>
      <c r="H26" s="164">
        <f>'METALES PESADOS'!J374</f>
        <v>157.05935799999997</v>
      </c>
      <c r="I26" s="164">
        <f>'METALES PESADOS'!K374</f>
        <v>2257.5211259999996</v>
      </c>
      <c r="J26" s="164">
        <f>'METALES PESADOS'!L374</f>
        <v>34791.613485000009</v>
      </c>
      <c r="K26" s="164">
        <f>'METALES PESADOS'!M374</f>
        <v>327.29726500000004</v>
      </c>
      <c r="L26" s="165">
        <f>'METALES PESADOS'!N374</f>
        <v>52997.313251</v>
      </c>
      <c r="M26" s="163">
        <f>'METALES PESADOS'!O374</f>
        <v>13491.554052999996</v>
      </c>
      <c r="N26" s="164">
        <f>'METALES PESADOS'!P374</f>
        <v>17977.395894999998</v>
      </c>
      <c r="O26" s="164">
        <f>'METALES PESADOS'!Q374</f>
        <v>23996.024341999997</v>
      </c>
      <c r="P26" s="165">
        <f>'METALES PESADOS'!R374</f>
        <v>6907.2133509999994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3526.7418282408494</v>
      </c>
      <c r="E27" s="164">
        <f>'METALES PESADOS'!G413</f>
        <v>170.46055260547456</v>
      </c>
      <c r="F27" s="164">
        <f>'METALES PESADOS'!H413</f>
        <v>3981.2293513017839</v>
      </c>
      <c r="G27" s="164">
        <f>'METALES PESADOS'!I413</f>
        <v>15419.666896257342</v>
      </c>
      <c r="H27" s="164">
        <f>'METALES PESADOS'!J413</f>
        <v>212.94460377036214</v>
      </c>
      <c r="I27" s="164">
        <f>'METALES PESADOS'!K413</f>
        <v>163093.83781631233</v>
      </c>
      <c r="J27" s="164">
        <f>'METALES PESADOS'!L413</f>
        <v>5167.4750906613117</v>
      </c>
      <c r="K27" s="164">
        <f>'METALES PESADOS'!M413</f>
        <v>1432.9862856372756</v>
      </c>
      <c r="L27" s="165">
        <f>'METALES PESADOS'!N413</f>
        <v>13827.810517899583</v>
      </c>
      <c r="M27" s="163">
        <f>'METALES PESADOS'!O413</f>
        <v>27524.487139435514</v>
      </c>
      <c r="N27" s="164">
        <f>'METALES PESADOS'!P413</f>
        <v>31962.203033435511</v>
      </c>
      <c r="O27" s="164">
        <f>'METALES PESADOS'!Q413</f>
        <v>31969.846788435512</v>
      </c>
      <c r="P27" s="165">
        <f>'METALES PESADOS'!R413</f>
        <v>2019.2784266504352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721.11130959777563</v>
      </c>
      <c r="E28" s="164">
        <f>'METALES PESADOS'!G449</f>
        <v>1785.4657292582547</v>
      </c>
      <c r="F28" s="164">
        <f>'METALES PESADOS'!H449</f>
        <v>1069.8978236176306</v>
      </c>
      <c r="G28" s="164">
        <f>'METALES PESADOS'!I449</f>
        <v>3673.6879771821073</v>
      </c>
      <c r="H28" s="164">
        <f>'METALES PESADOS'!J449</f>
        <v>457.37924709643733</v>
      </c>
      <c r="I28" s="164">
        <f>'METALES PESADOS'!K449</f>
        <v>882.5750898651188</v>
      </c>
      <c r="J28" s="164">
        <f>'METALES PESADOS'!L449</f>
        <v>10372.893878176737</v>
      </c>
      <c r="K28" s="164">
        <f>'METALES PESADOS'!M449</f>
        <v>405.09274500270146</v>
      </c>
      <c r="L28" s="165">
        <f>'METALES PESADOS'!N449</f>
        <v>215223.98582690588</v>
      </c>
      <c r="M28" s="163">
        <f>'METALES PESADOS'!O449</f>
        <v>55672.248255840241</v>
      </c>
      <c r="N28" s="164">
        <f>'METALES PESADOS'!P449</f>
        <v>58968.30161795974</v>
      </c>
      <c r="O28" s="164">
        <f>'METALES PESADOS'!Q449</f>
        <v>60124.119398211529</v>
      </c>
      <c r="P28" s="165">
        <f>'METALES PESADOS'!R449</f>
        <v>30256.790677405887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1.7530500000000002</v>
      </c>
      <c r="E29" s="164">
        <f>'METALES PESADOS'!G526</f>
        <v>241.04467600000001</v>
      </c>
      <c r="F29" s="164">
        <f>'METALES PESADOS'!H526</f>
        <v>21.913149000000004</v>
      </c>
      <c r="G29" s="164">
        <f>'METALES PESADOS'!I526</f>
        <v>19.995750999999998</v>
      </c>
      <c r="H29" s="164">
        <f>'METALES PESADOS'!J526</f>
        <v>38.348016999999992</v>
      </c>
      <c r="I29" s="164">
        <f>'METALES PESADOS'!K526</f>
        <v>14.243551</v>
      </c>
      <c r="J29" s="164">
        <f>'METALES PESADOS'!L526</f>
        <v>30.130585</v>
      </c>
      <c r="K29" s="164">
        <f>'METALES PESADOS'!M526</f>
        <v>5.4782900000000003</v>
      </c>
      <c r="L29" s="165">
        <f>'METALES PESADOS'!N526</f>
        <v>153.392067</v>
      </c>
      <c r="M29" s="163">
        <f>'METALES PESADOS'!O526</f>
        <v>5225.9498089999997</v>
      </c>
      <c r="N29" s="164">
        <f>'METALES PESADOS'!P526</f>
        <v>56613.167476999995</v>
      </c>
      <c r="O29" s="164">
        <f>'METALES PESADOS'!Q526</f>
        <v>95699.748251000012</v>
      </c>
      <c r="P29" s="165">
        <f>'METALES PESADOS'!R526</f>
        <v>136.95720399999999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17915.759980999996</v>
      </c>
      <c r="N30" s="164">
        <f>'METALES PESADOS'!P653</f>
        <v>21897.039977</v>
      </c>
      <c r="O30" s="164">
        <f>'METALES PESADOS'!Q653</f>
        <v>33840.879977999997</v>
      </c>
      <c r="P30" s="165">
        <f>'METALES PESADOS'!R653</f>
        <v>1612.4184010000001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7146.1562666868149</v>
      </c>
      <c r="E31" s="168">
        <f t="shared" si="1"/>
        <v>7674.7208516139699</v>
      </c>
      <c r="F31" s="168">
        <f t="shared" si="1"/>
        <v>26941.718705447536</v>
      </c>
      <c r="G31" s="168">
        <f t="shared" si="1"/>
        <v>132491.88592068618</v>
      </c>
      <c r="H31" s="168">
        <f t="shared" si="1"/>
        <v>3780.8325116815049</v>
      </c>
      <c r="I31" s="168">
        <f t="shared" si="1"/>
        <v>213817.87344292496</v>
      </c>
      <c r="J31" s="168">
        <f t="shared" si="1"/>
        <v>108998.69139240876</v>
      </c>
      <c r="K31" s="168">
        <f t="shared" si="1"/>
        <v>8400.1632633869776</v>
      </c>
      <c r="L31" s="169">
        <f t="shared" si="1"/>
        <v>398913.92521347845</v>
      </c>
      <c r="M31" s="170">
        <f t="shared" si="1"/>
        <v>179647.16575112491</v>
      </c>
      <c r="N31" s="171">
        <f t="shared" si="1"/>
        <v>269164.53097621026</v>
      </c>
      <c r="O31" s="171">
        <f t="shared" si="1"/>
        <v>364577.39565160015</v>
      </c>
      <c r="P31" s="172">
        <f t="shared" si="1"/>
        <v>49469.841672103947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3.9475785785909991E-3</v>
      </c>
      <c r="E36" s="159">
        <f>COPs!G43</f>
        <v>2.1956378054261187</v>
      </c>
      <c r="F36" s="159">
        <f>COPs!H43</f>
        <v>310.70043689896551</v>
      </c>
      <c r="G36" s="159">
        <f>COPs!I43</f>
        <v>432.85617819691396</v>
      </c>
      <c r="H36" s="159">
        <f>COPs!J43</f>
        <v>136.34160186995004</v>
      </c>
      <c r="I36" s="159">
        <f>COPs!K43</f>
        <v>111.7749478084848</v>
      </c>
      <c r="J36" s="159">
        <f>COPs!L43</f>
        <v>991.67316465180056</v>
      </c>
      <c r="K36" s="160">
        <f>COPs!M43</f>
        <v>6.1284686341603903E-2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0.43842825277031999</v>
      </c>
      <c r="E37" s="164">
        <f>COPs!G70</f>
        <v>39.498380248742897</v>
      </c>
      <c r="F37" s="164">
        <f>COPs!H70</f>
        <v>7148.4607058538086</v>
      </c>
      <c r="G37" s="164">
        <f>COPs!I70</f>
        <v>6846.9851961996092</v>
      </c>
      <c r="H37" s="164">
        <f>COPs!J70</f>
        <v>2588.730208066459</v>
      </c>
      <c r="I37" s="164">
        <f>COPs!K70</f>
        <v>4023.6454061500272</v>
      </c>
      <c r="J37" s="164">
        <f>COPs!L70</f>
        <v>20607.821516244891</v>
      </c>
      <c r="K37" s="165">
        <f>COPs!M70</f>
        <v>0.90944299999999956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0.51146387286978912</v>
      </c>
      <c r="E38" s="164">
        <f>COPs!G116</f>
        <v>9.1342485834130258</v>
      </c>
      <c r="F38" s="164">
        <f>COPs!H116</f>
        <v>655.88644927576786</v>
      </c>
      <c r="G38" s="164">
        <f>COPs!I116</f>
        <v>959.71485709045817</v>
      </c>
      <c r="H38" s="164">
        <f>COPs!J116</f>
        <v>344.67317383239998</v>
      </c>
      <c r="I38" s="164">
        <f>COPs!K116</f>
        <v>264.1539612473552</v>
      </c>
      <c r="J38" s="164">
        <f>COPs!L116</f>
        <v>2224.4284414111903</v>
      </c>
      <c r="K38" s="165">
        <f>COPs!M116</f>
        <v>7.0512119193204814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0.14395740000000001</v>
      </c>
      <c r="E39" s="164">
        <f>COPs!G238</f>
        <v>65.411435441334319</v>
      </c>
      <c r="F39" s="164">
        <f>COPs!H238</f>
        <v>519.3569516</v>
      </c>
      <c r="G39" s="164">
        <f>COPs!I238</f>
        <v>4.1557399999999998</v>
      </c>
      <c r="H39" s="164">
        <f>COPs!J238</f>
        <v>4.1557399999999998</v>
      </c>
      <c r="I39" s="164">
        <f>COPs!K238</f>
        <v>2.0778699999999999</v>
      </c>
      <c r="J39" s="164">
        <f>COPs!L238</f>
        <v>9134.0127370277605</v>
      </c>
      <c r="K39" s="165">
        <f>COPs!M238</f>
        <v>24.566134638623264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5.8489000000000006E-3</v>
      </c>
      <c r="F41" s="164">
        <f>COPs!H341</f>
        <v>6.7547789999999992</v>
      </c>
      <c r="G41" s="164">
        <f>COPs!I341</f>
        <v>2.7645049999999998</v>
      </c>
      <c r="H41" s="164">
        <f>COPs!J341</f>
        <v>2.7645049999999998</v>
      </c>
      <c r="I41" s="164">
        <f>COPs!K341</f>
        <v>2.7645049999999998</v>
      </c>
      <c r="J41" s="164">
        <f>COPs!L341</f>
        <v>15.048294000000002</v>
      </c>
      <c r="K41" s="165">
        <f>COPs!M341</f>
        <v>430.98000500000006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11.123475407300001</v>
      </c>
      <c r="F42" s="164">
        <f>COPs!H374</f>
        <v>504.86664592999995</v>
      </c>
      <c r="G42" s="164">
        <f>COPs!I374</f>
        <v>707.52380555729985</v>
      </c>
      <c r="H42" s="164">
        <f>COPs!J374</f>
        <v>613.59918186859989</v>
      </c>
      <c r="I42" s="164">
        <f>COPs!K374</f>
        <v>490.19811855450007</v>
      </c>
      <c r="J42" s="164">
        <f>COPs!L374</f>
        <v>2316.1877519107002</v>
      </c>
      <c r="K42" s="165">
        <f>COPs!M374</f>
        <v>2.2999360000000002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0.97823599999999999</v>
      </c>
      <c r="E43" s="164">
        <f>COPs!G413</f>
        <v>2.80734760022637</v>
      </c>
      <c r="F43" s="164">
        <f>COPs!H413</f>
        <v>139.02352988128746</v>
      </c>
      <c r="G43" s="164">
        <f>COPs!I413</f>
        <v>361.54682563637505</v>
      </c>
      <c r="H43" s="164">
        <f>COPs!J413</f>
        <v>256.92122054204839</v>
      </c>
      <c r="I43" s="164">
        <f>COPs!K413</f>
        <v>92.957963645415987</v>
      </c>
      <c r="J43" s="164">
        <f>COPs!L413</f>
        <v>850.44953970502547</v>
      </c>
      <c r="K43" s="165">
        <f>COPs!M413</f>
        <v>2.9732219999999998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0.84806104322119991</v>
      </c>
      <c r="E44" s="164">
        <f>COPs!G449</f>
        <v>352.86284600002682</v>
      </c>
      <c r="F44" s="164">
        <f>COPs!H449</f>
        <v>67.686243855469812</v>
      </c>
      <c r="G44" s="164">
        <f>COPs!I449</f>
        <v>127.35413429862439</v>
      </c>
      <c r="H44" s="164">
        <f>COPs!J449</f>
        <v>281.61930748216679</v>
      </c>
      <c r="I44" s="164">
        <f>COPs!K449</f>
        <v>2.6473688747358026</v>
      </c>
      <c r="J44" s="164">
        <f>COPs!L449</f>
        <v>479.30705451302526</v>
      </c>
      <c r="K44" s="165">
        <f>COPs!M449</f>
        <v>0.29583838375456872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4.4790999999999997E-2</v>
      </c>
      <c r="E45" s="164">
        <f>COPs!G526</f>
        <v>0.13695720284199361</v>
      </c>
      <c r="F45" s="164">
        <f>COPs!H526</f>
        <v>107.648361433807</v>
      </c>
      <c r="G45" s="164">
        <f>COPs!I526</f>
        <v>300.48410303533399</v>
      </c>
      <c r="H45" s="164">
        <f>COPs!J526</f>
        <v>128.19194186010603</v>
      </c>
      <c r="I45" s="164">
        <f>COPs!K526</f>
        <v>92.035240309819699</v>
      </c>
      <c r="J45" s="164">
        <f>COPs!L526</f>
        <v>628.35964663906691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2.9688851474399001</v>
      </c>
      <c r="E47" s="168">
        <f t="shared" si="2"/>
        <v>483.17617718931155</v>
      </c>
      <c r="F47" s="168">
        <f t="shared" ref="F47:I47" si="3">SUM(F36:F46)</f>
        <v>9460.3841037291058</v>
      </c>
      <c r="G47" s="168">
        <f t="shared" si="3"/>
        <v>9743.3853450146125</v>
      </c>
      <c r="H47" s="168">
        <f t="shared" si="3"/>
        <v>4356.9968805217313</v>
      </c>
      <c r="I47" s="168">
        <f t="shared" si="3"/>
        <v>5082.2553815903393</v>
      </c>
      <c r="J47" s="168">
        <f t="shared" si="2"/>
        <v>37247.288146103463</v>
      </c>
      <c r="K47" s="169">
        <f t="shared" si="2"/>
        <v>469.13707562804001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2023-03-16T21:42:45Z</dcterms:modified>
</cp:coreProperties>
</file>